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 mensual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'Movimientos'!$A$5:$K$605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S/ &quot;#,##0.00;[Red]-&quot;S/ &quot;#,##0.00;&quot;-&quot;"/>
    <numFmt numFmtId="165" formatCode="dd/mm/yyyy"/>
  </numFmts>
  <fonts count="14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color rgb="00444444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FFFFFF"/>
      <sz val="10"/>
    </font>
    <font>
      <name val="Arial"/>
      <b val="1"/>
      <color rgb="001A1A1A"/>
      <sz val="15"/>
    </font>
    <font>
      <name val="Arial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10" fillId="4" borderId="0" pivotButton="0" quotePrefix="0" xfId="0"/>
    <xf numFmtId="0" fontId="12" fillId="0" borderId="0" pivotButton="0" quotePrefix="0" xfId="0"/>
    <xf numFmtId="0" fontId="13" fillId="0" borderId="0" pivotButton="0" quotePrefix="0" xfId="0"/>
    <xf numFmtId="164" fontId="5" fillId="2" borderId="1" applyAlignment="1" pivotButton="0" quotePrefix="0" xfId="0">
      <alignment vertical="center"/>
    </xf>
    <xf numFmtId="0" fontId="11" fillId="5" borderId="1" applyAlignment="1" pivotButton="0" quotePrefix="0" xfId="0">
      <alignment horizontal="center" vertical="center" wrapText="1"/>
    </xf>
    <xf numFmtId="165" fontId="7" fillId="2" borderId="1" applyAlignment="1" pivotButton="0" quotePrefix="0" xfId="0">
      <alignment vertical="center"/>
    </xf>
    <xf numFmtId="164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1" fontId="5" fillId="2" borderId="1" applyAlignment="1" pivotButton="0" quotePrefix="0" xfId="0">
      <alignment vertical="center"/>
    </xf>
    <xf numFmtId="0" fontId="5" fillId="2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0C8"/>
        </patternFill>
      </fill>
    </dxf>
    <dxf>
      <fill>
        <patternFill patternType="solid">
          <fgColor rgb="00FB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Control de caja, Yape y Plin</t>
        </is>
      </c>
    </row>
    <row r="4" ht="46" customHeight="1">
      <c r="B4" s="3" t="inlineStr">
        <is>
          <t>Registra cada cobro y cada pago de tu negocio, por medio de pago, y separa lo personal de lo del negocio. El resumen mensual se arma solo.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Escribe tu saldo inicial (dinero del negocio en caja, bancos y billeteras) en la hoja Movimientos.</t>
        </is>
      </c>
    </row>
    <row r="8" ht="30" customHeight="1">
      <c r="B8" s="5" t="inlineStr">
        <is>
          <t>Paso 2</t>
        </is>
      </c>
      <c r="C8" s="6" t="inlineStr">
        <is>
          <t>Registra cada movimiento: fecha, medio (efectivo, Yape, Plin…), concepto, categoría, y el monto en Ingreso o en Egreso.</t>
        </is>
      </c>
    </row>
    <row r="9" ht="30" customHeight="1">
      <c r="B9" s="5" t="inlineStr">
        <is>
          <t>Paso 3</t>
        </is>
      </c>
      <c r="C9" s="6" t="inlineStr">
        <is>
          <t>Si un movimiento es personal (por ejemplo, un almuerzo familiar o dinero de un pariente), marca «Sí» en la columna Personal.</t>
        </is>
      </c>
    </row>
    <row r="10" ht="30" customHeight="1">
      <c r="B10" s="5" t="inlineStr">
        <is>
          <t>Paso 4</t>
        </is>
      </c>
      <c r="C10" s="6" t="inlineStr">
        <is>
          <t>Revisa la hoja Resumen mensual: ingresos por medio de pago, egresos, resultado y movimientos personales.</t>
        </is>
      </c>
    </row>
    <row r="11" ht="17" customHeight="1">
      <c r="B11" s="5" t="inlineStr">
        <is>
          <t>Paso 5</t>
        </is>
      </c>
      <c r="C11" s="6" t="inlineStr">
        <is>
          <t>Puedes cambiar las categorías y medios de pago en la hoja Listas.</t>
        </is>
      </c>
    </row>
    <row r="13">
      <c r="B13" s="4" t="inlineStr">
        <is>
          <t>LEYENDA</t>
        </is>
      </c>
    </row>
    <row r="14">
      <c r="B14" s="7" t="inlineStr">
        <is>
          <t>Celda blanca</t>
        </is>
      </c>
      <c r="C14" s="8" t="inlineStr">
        <is>
          <t>Escribe aquí tus datos.</t>
        </is>
      </c>
    </row>
    <row r="15">
      <c r="B15" s="9" t="inlineStr">
        <is>
          <t>Celda gris</t>
        </is>
      </c>
      <c r="C15" s="8" t="inlineStr">
        <is>
          <t>Se calcula sola con fórmulas. No la borres.</t>
        </is>
      </c>
    </row>
    <row r="16">
      <c r="B16" s="10" t="inlineStr">
        <is>
          <t>Fila en cursiva</t>
        </is>
      </c>
      <c r="C16" s="8" t="inlineStr">
        <is>
          <t>Ejemplo para guiarte. Reemplázala o bórrala.</t>
        </is>
      </c>
    </row>
    <row r="18" ht="30" customHeight="1">
      <c r="B18" s="11" t="inlineStr">
        <is>
          <t>Tip: concilia una vez por semana comparando con el historial de tu Yape/Plin y el estado de cuenta del banco.</t>
        </is>
      </c>
    </row>
    <row r="20" ht="28" customHeight="1">
      <c r="B20" s="12" t="inlineStr">
        <is>
          <t>Plantilla gratuita de uso libre para tu negocio. Las cifras de ejemplo son ilustrativas. No reemplaza tu contabilidad oficial ni la asesoría para tu caso.</t>
        </is>
      </c>
    </row>
    <row r="21">
      <c r="B21" s="13" t="inlineStr">
        <is>
          <t>Más recursos gratis: consultoramisaico.com/recursos  ·  WhatsApp: +51 932 233 426</t>
        </is>
      </c>
    </row>
  </sheetData>
  <mergeCells count="6">
    <mergeCell ref="B21:C21"/>
    <mergeCell ref="B2:C2"/>
    <mergeCell ref="B3:C3"/>
    <mergeCell ref="B20:C20"/>
    <mergeCell ref="B18:C18"/>
    <mergeCell ref="B4:C4"/>
  </mergeCells>
  <hyperlinks>
    <hyperlink xmlns:r="http://schemas.openxmlformats.org/officeDocument/2006/relationships" ref="B2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K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2" customWidth="1" min="3" max="3"/>
    <col width="24" customWidth="1" min="4" max="4"/>
    <col width="11" customWidth="1" min="5" max="5"/>
    <col width="17" customWidth="1" min="6" max="6"/>
    <col width="15" customWidth="1" min="7" max="7"/>
    <col width="14" customWidth="1" min="8" max="8"/>
    <col width="14" customWidth="1" min="9" max="9"/>
    <col width="16" customWidth="1" min="10" max="10"/>
    <col width="30" customWidth="1" min="11" max="11"/>
  </cols>
  <sheetData>
    <row r="1">
      <c r="A1" s="14" t="inlineStr">
        <is>
          <t>Movimientos de caja, bancos y billeteras</t>
        </is>
      </c>
    </row>
    <row r="2">
      <c r="A2" s="15" t="inlineStr">
        <is>
          <t>Una fila por movimiento. Ingreso o Egreso: llena solo una de las dos columnas.</t>
        </is>
      </c>
    </row>
    <row r="3">
      <c r="A3" s="5" t="inlineStr">
        <is>
          <t>Saldo inicial S/</t>
        </is>
      </c>
      <c r="C3" s="16" t="n">
        <v>1500</v>
      </c>
    </row>
    <row r="5" ht="32" customHeight="1">
      <c r="A5" s="17" t="inlineStr">
        <is>
          <t>Fecha</t>
        </is>
      </c>
      <c r="B5" s="17" t="inlineStr">
        <is>
          <t>Medio</t>
        </is>
      </c>
      <c r="C5" s="17" t="inlineStr">
        <is>
          <t>Concepto</t>
        </is>
      </c>
      <c r="D5" s="17" t="inlineStr">
        <is>
          <t>Categoría</t>
        </is>
      </c>
      <c r="E5" s="17" t="inlineStr">
        <is>
          <t>¿Personal?</t>
        </is>
      </c>
      <c r="F5" s="17" t="inlineStr">
        <is>
          <t>Comprobante</t>
        </is>
      </c>
      <c r="G5" s="17" t="inlineStr">
        <is>
          <t>N.° comprob.</t>
        </is>
      </c>
      <c r="H5" s="17" t="inlineStr">
        <is>
          <t>Ingreso S/</t>
        </is>
      </c>
      <c r="I5" s="17" t="inlineStr">
        <is>
          <t>Egreso S/</t>
        </is>
      </c>
      <c r="J5" s="17" t="inlineStr">
        <is>
          <t>Saldo S/</t>
        </is>
      </c>
      <c r="K5" s="17" t="inlineStr">
        <is>
          <t>Notas</t>
        </is>
      </c>
    </row>
    <row r="6">
      <c r="A6" s="18" t="n">
        <v>46296</v>
      </c>
      <c r="B6" s="10" t="inlineStr">
        <is>
          <t>Yape</t>
        </is>
      </c>
      <c r="C6" s="10" t="inlineStr">
        <is>
          <t>Venta del día</t>
        </is>
      </c>
      <c r="D6" s="10" t="inlineStr">
        <is>
          <t>Ventas</t>
        </is>
      </c>
      <c r="E6" s="10" t="inlineStr">
        <is>
          <t>No</t>
        </is>
      </c>
      <c r="F6" s="10" t="inlineStr">
        <is>
          <t>Boleta</t>
        </is>
      </c>
      <c r="G6" s="10" t="inlineStr">
        <is>
          <t>B001-120</t>
        </is>
      </c>
      <c r="H6" s="19" t="n">
        <v>250</v>
      </c>
      <c r="I6" s="19" t="n"/>
      <c r="J6" s="20">
        <f>IF(COUNTA(A6:I6)=0,"",$C$3+SUM(H$6:H6)-SUM(I$6:I6))</f>
        <v/>
      </c>
      <c r="K6" s="10" t="inlineStr">
        <is>
          <t>Ejemplo</t>
        </is>
      </c>
    </row>
    <row r="7">
      <c r="A7" s="18" t="n">
        <v>46296</v>
      </c>
      <c r="B7" s="10" t="inlineStr">
        <is>
          <t>Efectivo</t>
        </is>
      </c>
      <c r="C7" s="10" t="inlineStr">
        <is>
          <t>Compra de insumos</t>
        </is>
      </c>
      <c r="D7" s="10" t="inlineStr">
        <is>
          <t>Mercadería / insumos</t>
        </is>
      </c>
      <c r="E7" s="10" t="inlineStr">
        <is>
          <t>No</t>
        </is>
      </c>
      <c r="F7" s="10" t="inlineStr">
        <is>
          <t>Factura</t>
        </is>
      </c>
      <c r="G7" s="10" t="inlineStr">
        <is>
          <t>F002-88</t>
        </is>
      </c>
      <c r="H7" s="19" t="n"/>
      <c r="I7" s="19" t="n">
        <v>180</v>
      </c>
      <c r="J7" s="20">
        <f>IF(COUNTA(A7:I7)=0,"",$C$3+SUM(H$6:H7)-SUM(I$6:I7))</f>
        <v/>
      </c>
      <c r="K7" s="10" t="inlineStr">
        <is>
          <t>Ejemplo</t>
        </is>
      </c>
    </row>
    <row r="8">
      <c r="A8" s="18" t="n">
        <v>46297</v>
      </c>
      <c r="B8" s="10" t="inlineStr">
        <is>
          <t>Yape</t>
        </is>
      </c>
      <c r="C8" s="10" t="inlineStr">
        <is>
          <t>Transferencia de mi hermano</t>
        </is>
      </c>
      <c r="D8" s="10" t="inlineStr">
        <is>
          <t>Préstamo recibido</t>
        </is>
      </c>
      <c r="E8" s="10" t="inlineStr">
        <is>
          <t>Sí</t>
        </is>
      </c>
      <c r="F8" s="10" t="inlineStr">
        <is>
          <t>No aplica</t>
        </is>
      </c>
      <c r="G8" s="10" t="n"/>
      <c r="H8" s="19" t="n">
        <v>300</v>
      </c>
      <c r="I8" s="19" t="n"/>
      <c r="J8" s="20">
        <f>IF(COUNTA(A8:I8)=0,"",$C$3+SUM(H$6:H8)-SUM(I$6:I8))</f>
        <v/>
      </c>
      <c r="K8" s="10" t="inlineStr">
        <is>
          <t>Ejemplo: guardar sustento del préstamo</t>
        </is>
      </c>
    </row>
    <row r="9">
      <c r="A9" s="21" t="n"/>
      <c r="B9" s="7" t="n"/>
      <c r="C9" s="7" t="n"/>
      <c r="D9" s="7" t="n"/>
      <c r="E9" s="7" t="n"/>
      <c r="F9" s="7" t="n"/>
      <c r="G9" s="7" t="n"/>
      <c r="H9" s="22" t="n"/>
      <c r="I9" s="22" t="n"/>
      <c r="J9" s="23">
        <f>IF(COUNTA(A9:I9)=0,"",$C$3+SUM(H$6:H9)-SUM(I$6:I9))</f>
        <v/>
      </c>
      <c r="K9" s="7" t="n"/>
    </row>
    <row r="10">
      <c r="A10" s="21" t="n"/>
      <c r="B10" s="7" t="n"/>
      <c r="C10" s="7" t="n"/>
      <c r="D10" s="7" t="n"/>
      <c r="E10" s="7" t="n"/>
      <c r="F10" s="7" t="n"/>
      <c r="G10" s="7" t="n"/>
      <c r="H10" s="22" t="n"/>
      <c r="I10" s="22" t="n"/>
      <c r="J10" s="23">
        <f>IF(COUNTA(A10:I10)=0,"",$C$3+SUM(H$6:H10)-SUM(I$6:I10))</f>
        <v/>
      </c>
      <c r="K10" s="7" t="n"/>
    </row>
    <row r="11">
      <c r="A11" s="21" t="n"/>
      <c r="B11" s="7" t="n"/>
      <c r="C11" s="7" t="n"/>
      <c r="D11" s="7" t="n"/>
      <c r="E11" s="7" t="n"/>
      <c r="F11" s="7" t="n"/>
      <c r="G11" s="7" t="n"/>
      <c r="H11" s="22" t="n"/>
      <c r="I11" s="22" t="n"/>
      <c r="J11" s="23">
        <f>IF(COUNTA(A11:I11)=0,"",$C$3+SUM(H$6:H11)-SUM(I$6:I11))</f>
        <v/>
      </c>
      <c r="K11" s="7" t="n"/>
    </row>
    <row r="12">
      <c r="A12" s="21" t="n"/>
      <c r="B12" s="7" t="n"/>
      <c r="C12" s="7" t="n"/>
      <c r="D12" s="7" t="n"/>
      <c r="E12" s="7" t="n"/>
      <c r="F12" s="7" t="n"/>
      <c r="G12" s="7" t="n"/>
      <c r="H12" s="22" t="n"/>
      <c r="I12" s="22" t="n"/>
      <c r="J12" s="23">
        <f>IF(COUNTA(A12:I12)=0,"",$C$3+SUM(H$6:H12)-SUM(I$6:I12))</f>
        <v/>
      </c>
      <c r="K12" s="7" t="n"/>
    </row>
    <row r="13">
      <c r="A13" s="21" t="n"/>
      <c r="B13" s="7" t="n"/>
      <c r="C13" s="7" t="n"/>
      <c r="D13" s="7" t="n"/>
      <c r="E13" s="7" t="n"/>
      <c r="F13" s="7" t="n"/>
      <c r="G13" s="7" t="n"/>
      <c r="H13" s="22" t="n"/>
      <c r="I13" s="22" t="n"/>
      <c r="J13" s="23">
        <f>IF(COUNTA(A13:I13)=0,"",$C$3+SUM(H$6:H13)-SUM(I$6:I13))</f>
        <v/>
      </c>
      <c r="K13" s="7" t="n"/>
    </row>
    <row r="14">
      <c r="A14" s="21" t="n"/>
      <c r="B14" s="7" t="n"/>
      <c r="C14" s="7" t="n"/>
      <c r="D14" s="7" t="n"/>
      <c r="E14" s="7" t="n"/>
      <c r="F14" s="7" t="n"/>
      <c r="G14" s="7" t="n"/>
      <c r="H14" s="22" t="n"/>
      <c r="I14" s="22" t="n"/>
      <c r="J14" s="23">
        <f>IF(COUNTA(A14:I14)=0,"",$C$3+SUM(H$6:H14)-SUM(I$6:I14))</f>
        <v/>
      </c>
      <c r="K14" s="7" t="n"/>
    </row>
    <row r="15">
      <c r="A15" s="21" t="n"/>
      <c r="B15" s="7" t="n"/>
      <c r="C15" s="7" t="n"/>
      <c r="D15" s="7" t="n"/>
      <c r="E15" s="7" t="n"/>
      <c r="F15" s="7" t="n"/>
      <c r="G15" s="7" t="n"/>
      <c r="H15" s="22" t="n"/>
      <c r="I15" s="22" t="n"/>
      <c r="J15" s="23">
        <f>IF(COUNTA(A15:I15)=0,"",$C$3+SUM(H$6:H15)-SUM(I$6:I15))</f>
        <v/>
      </c>
      <c r="K15" s="7" t="n"/>
    </row>
    <row r="16">
      <c r="A16" s="21" t="n"/>
      <c r="B16" s="7" t="n"/>
      <c r="C16" s="7" t="n"/>
      <c r="D16" s="7" t="n"/>
      <c r="E16" s="7" t="n"/>
      <c r="F16" s="7" t="n"/>
      <c r="G16" s="7" t="n"/>
      <c r="H16" s="22" t="n"/>
      <c r="I16" s="22" t="n"/>
      <c r="J16" s="23">
        <f>IF(COUNTA(A16:I16)=0,"",$C$3+SUM(H$6:H16)-SUM(I$6:I16))</f>
        <v/>
      </c>
      <c r="K16" s="7" t="n"/>
    </row>
    <row r="17">
      <c r="A17" s="21" t="n"/>
      <c r="B17" s="7" t="n"/>
      <c r="C17" s="7" t="n"/>
      <c r="D17" s="7" t="n"/>
      <c r="E17" s="7" t="n"/>
      <c r="F17" s="7" t="n"/>
      <c r="G17" s="7" t="n"/>
      <c r="H17" s="22" t="n"/>
      <c r="I17" s="22" t="n"/>
      <c r="J17" s="23">
        <f>IF(COUNTA(A17:I17)=0,"",$C$3+SUM(H$6:H17)-SUM(I$6:I17))</f>
        <v/>
      </c>
      <c r="K17" s="7" t="n"/>
    </row>
    <row r="18">
      <c r="A18" s="21" t="n"/>
      <c r="B18" s="7" t="n"/>
      <c r="C18" s="7" t="n"/>
      <c r="D18" s="7" t="n"/>
      <c r="E18" s="7" t="n"/>
      <c r="F18" s="7" t="n"/>
      <c r="G18" s="7" t="n"/>
      <c r="H18" s="22" t="n"/>
      <c r="I18" s="22" t="n"/>
      <c r="J18" s="23">
        <f>IF(COUNTA(A18:I18)=0,"",$C$3+SUM(H$6:H18)-SUM(I$6:I18))</f>
        <v/>
      </c>
      <c r="K18" s="7" t="n"/>
    </row>
    <row r="19">
      <c r="A19" s="21" t="n"/>
      <c r="B19" s="7" t="n"/>
      <c r="C19" s="7" t="n"/>
      <c r="D19" s="7" t="n"/>
      <c r="E19" s="7" t="n"/>
      <c r="F19" s="7" t="n"/>
      <c r="G19" s="7" t="n"/>
      <c r="H19" s="22" t="n"/>
      <c r="I19" s="22" t="n"/>
      <c r="J19" s="23">
        <f>IF(COUNTA(A19:I19)=0,"",$C$3+SUM(H$6:H19)-SUM(I$6:I19))</f>
        <v/>
      </c>
      <c r="K19" s="7" t="n"/>
    </row>
    <row r="20">
      <c r="A20" s="21" t="n"/>
      <c r="B20" s="7" t="n"/>
      <c r="C20" s="7" t="n"/>
      <c r="D20" s="7" t="n"/>
      <c r="E20" s="7" t="n"/>
      <c r="F20" s="7" t="n"/>
      <c r="G20" s="7" t="n"/>
      <c r="H20" s="22" t="n"/>
      <c r="I20" s="22" t="n"/>
      <c r="J20" s="23">
        <f>IF(COUNTA(A20:I20)=0,"",$C$3+SUM(H$6:H20)-SUM(I$6:I20))</f>
        <v/>
      </c>
      <c r="K20" s="7" t="n"/>
    </row>
    <row r="21">
      <c r="A21" s="21" t="n"/>
      <c r="B21" s="7" t="n"/>
      <c r="C21" s="7" t="n"/>
      <c r="D21" s="7" t="n"/>
      <c r="E21" s="7" t="n"/>
      <c r="F21" s="7" t="n"/>
      <c r="G21" s="7" t="n"/>
      <c r="H21" s="22" t="n"/>
      <c r="I21" s="22" t="n"/>
      <c r="J21" s="23">
        <f>IF(COUNTA(A21:I21)=0,"",$C$3+SUM(H$6:H21)-SUM(I$6:I21))</f>
        <v/>
      </c>
      <c r="K21" s="7" t="n"/>
    </row>
    <row r="22">
      <c r="A22" s="21" t="n"/>
      <c r="B22" s="7" t="n"/>
      <c r="C22" s="7" t="n"/>
      <c r="D22" s="7" t="n"/>
      <c r="E22" s="7" t="n"/>
      <c r="F22" s="7" t="n"/>
      <c r="G22" s="7" t="n"/>
      <c r="H22" s="22" t="n"/>
      <c r="I22" s="22" t="n"/>
      <c r="J22" s="23">
        <f>IF(COUNTA(A22:I22)=0,"",$C$3+SUM(H$6:H22)-SUM(I$6:I22))</f>
        <v/>
      </c>
      <c r="K22" s="7" t="n"/>
    </row>
    <row r="23">
      <c r="A23" s="21" t="n"/>
      <c r="B23" s="7" t="n"/>
      <c r="C23" s="7" t="n"/>
      <c r="D23" s="7" t="n"/>
      <c r="E23" s="7" t="n"/>
      <c r="F23" s="7" t="n"/>
      <c r="G23" s="7" t="n"/>
      <c r="H23" s="22" t="n"/>
      <c r="I23" s="22" t="n"/>
      <c r="J23" s="23">
        <f>IF(COUNTA(A23:I23)=0,"",$C$3+SUM(H$6:H23)-SUM(I$6:I23))</f>
        <v/>
      </c>
      <c r="K23" s="7" t="n"/>
    </row>
    <row r="24">
      <c r="A24" s="21" t="n"/>
      <c r="B24" s="7" t="n"/>
      <c r="C24" s="7" t="n"/>
      <c r="D24" s="7" t="n"/>
      <c r="E24" s="7" t="n"/>
      <c r="F24" s="7" t="n"/>
      <c r="G24" s="7" t="n"/>
      <c r="H24" s="22" t="n"/>
      <c r="I24" s="22" t="n"/>
      <c r="J24" s="23">
        <f>IF(COUNTA(A24:I24)=0,"",$C$3+SUM(H$6:H24)-SUM(I$6:I24))</f>
        <v/>
      </c>
      <c r="K24" s="7" t="n"/>
    </row>
    <row r="25">
      <c r="A25" s="21" t="n"/>
      <c r="B25" s="7" t="n"/>
      <c r="C25" s="7" t="n"/>
      <c r="D25" s="7" t="n"/>
      <c r="E25" s="7" t="n"/>
      <c r="F25" s="7" t="n"/>
      <c r="G25" s="7" t="n"/>
      <c r="H25" s="22" t="n"/>
      <c r="I25" s="22" t="n"/>
      <c r="J25" s="23">
        <f>IF(COUNTA(A25:I25)=0,"",$C$3+SUM(H$6:H25)-SUM(I$6:I25))</f>
        <v/>
      </c>
      <c r="K25" s="7" t="n"/>
    </row>
    <row r="26">
      <c r="A26" s="21" t="n"/>
      <c r="B26" s="7" t="n"/>
      <c r="C26" s="7" t="n"/>
      <c r="D26" s="7" t="n"/>
      <c r="E26" s="7" t="n"/>
      <c r="F26" s="7" t="n"/>
      <c r="G26" s="7" t="n"/>
      <c r="H26" s="22" t="n"/>
      <c r="I26" s="22" t="n"/>
      <c r="J26" s="23">
        <f>IF(COUNTA(A26:I26)=0,"",$C$3+SUM(H$6:H26)-SUM(I$6:I26))</f>
        <v/>
      </c>
      <c r="K26" s="7" t="n"/>
    </row>
    <row r="27">
      <c r="A27" s="21" t="n"/>
      <c r="B27" s="7" t="n"/>
      <c r="C27" s="7" t="n"/>
      <c r="D27" s="7" t="n"/>
      <c r="E27" s="7" t="n"/>
      <c r="F27" s="7" t="n"/>
      <c r="G27" s="7" t="n"/>
      <c r="H27" s="22" t="n"/>
      <c r="I27" s="22" t="n"/>
      <c r="J27" s="23">
        <f>IF(COUNTA(A27:I27)=0,"",$C$3+SUM(H$6:H27)-SUM(I$6:I27))</f>
        <v/>
      </c>
      <c r="K27" s="7" t="n"/>
    </row>
    <row r="28">
      <c r="A28" s="21" t="n"/>
      <c r="B28" s="7" t="n"/>
      <c r="C28" s="7" t="n"/>
      <c r="D28" s="7" t="n"/>
      <c r="E28" s="7" t="n"/>
      <c r="F28" s="7" t="n"/>
      <c r="G28" s="7" t="n"/>
      <c r="H28" s="22" t="n"/>
      <c r="I28" s="22" t="n"/>
      <c r="J28" s="23">
        <f>IF(COUNTA(A28:I28)=0,"",$C$3+SUM(H$6:H28)-SUM(I$6:I28))</f>
        <v/>
      </c>
      <c r="K28" s="7" t="n"/>
    </row>
    <row r="29">
      <c r="A29" s="21" t="n"/>
      <c r="B29" s="7" t="n"/>
      <c r="C29" s="7" t="n"/>
      <c r="D29" s="7" t="n"/>
      <c r="E29" s="7" t="n"/>
      <c r="F29" s="7" t="n"/>
      <c r="G29" s="7" t="n"/>
      <c r="H29" s="22" t="n"/>
      <c r="I29" s="22" t="n"/>
      <c r="J29" s="23">
        <f>IF(COUNTA(A29:I29)=0,"",$C$3+SUM(H$6:H29)-SUM(I$6:I29))</f>
        <v/>
      </c>
      <c r="K29" s="7" t="n"/>
    </row>
    <row r="30">
      <c r="A30" s="21" t="n"/>
      <c r="B30" s="7" t="n"/>
      <c r="C30" s="7" t="n"/>
      <c r="D30" s="7" t="n"/>
      <c r="E30" s="7" t="n"/>
      <c r="F30" s="7" t="n"/>
      <c r="G30" s="7" t="n"/>
      <c r="H30" s="22" t="n"/>
      <c r="I30" s="22" t="n"/>
      <c r="J30" s="23">
        <f>IF(COUNTA(A30:I30)=0,"",$C$3+SUM(H$6:H30)-SUM(I$6:I30))</f>
        <v/>
      </c>
      <c r="K30" s="7" t="n"/>
    </row>
    <row r="31">
      <c r="A31" s="21" t="n"/>
      <c r="B31" s="7" t="n"/>
      <c r="C31" s="7" t="n"/>
      <c r="D31" s="7" t="n"/>
      <c r="E31" s="7" t="n"/>
      <c r="F31" s="7" t="n"/>
      <c r="G31" s="7" t="n"/>
      <c r="H31" s="22" t="n"/>
      <c r="I31" s="22" t="n"/>
      <c r="J31" s="23">
        <f>IF(COUNTA(A31:I31)=0,"",$C$3+SUM(H$6:H31)-SUM(I$6:I31))</f>
        <v/>
      </c>
      <c r="K31" s="7" t="n"/>
    </row>
    <row r="32">
      <c r="A32" s="21" t="n"/>
      <c r="B32" s="7" t="n"/>
      <c r="C32" s="7" t="n"/>
      <c r="D32" s="7" t="n"/>
      <c r="E32" s="7" t="n"/>
      <c r="F32" s="7" t="n"/>
      <c r="G32" s="7" t="n"/>
      <c r="H32" s="22" t="n"/>
      <c r="I32" s="22" t="n"/>
      <c r="J32" s="23">
        <f>IF(COUNTA(A32:I32)=0,"",$C$3+SUM(H$6:H32)-SUM(I$6:I32))</f>
        <v/>
      </c>
      <c r="K32" s="7" t="n"/>
    </row>
    <row r="33">
      <c r="A33" s="21" t="n"/>
      <c r="B33" s="7" t="n"/>
      <c r="C33" s="7" t="n"/>
      <c r="D33" s="7" t="n"/>
      <c r="E33" s="7" t="n"/>
      <c r="F33" s="7" t="n"/>
      <c r="G33" s="7" t="n"/>
      <c r="H33" s="22" t="n"/>
      <c r="I33" s="22" t="n"/>
      <c r="J33" s="23">
        <f>IF(COUNTA(A33:I33)=0,"",$C$3+SUM(H$6:H33)-SUM(I$6:I33))</f>
        <v/>
      </c>
      <c r="K33" s="7" t="n"/>
    </row>
    <row r="34">
      <c r="A34" s="21" t="n"/>
      <c r="B34" s="7" t="n"/>
      <c r="C34" s="7" t="n"/>
      <c r="D34" s="7" t="n"/>
      <c r="E34" s="7" t="n"/>
      <c r="F34" s="7" t="n"/>
      <c r="G34" s="7" t="n"/>
      <c r="H34" s="22" t="n"/>
      <c r="I34" s="22" t="n"/>
      <c r="J34" s="23">
        <f>IF(COUNTA(A34:I34)=0,"",$C$3+SUM(H$6:H34)-SUM(I$6:I34))</f>
        <v/>
      </c>
      <c r="K34" s="7" t="n"/>
    </row>
    <row r="35">
      <c r="A35" s="21" t="n"/>
      <c r="B35" s="7" t="n"/>
      <c r="C35" s="7" t="n"/>
      <c r="D35" s="7" t="n"/>
      <c r="E35" s="7" t="n"/>
      <c r="F35" s="7" t="n"/>
      <c r="G35" s="7" t="n"/>
      <c r="H35" s="22" t="n"/>
      <c r="I35" s="22" t="n"/>
      <c r="J35" s="23">
        <f>IF(COUNTA(A35:I35)=0,"",$C$3+SUM(H$6:H35)-SUM(I$6:I35))</f>
        <v/>
      </c>
      <c r="K35" s="7" t="n"/>
    </row>
    <row r="36">
      <c r="A36" s="21" t="n"/>
      <c r="B36" s="7" t="n"/>
      <c r="C36" s="7" t="n"/>
      <c r="D36" s="7" t="n"/>
      <c r="E36" s="7" t="n"/>
      <c r="F36" s="7" t="n"/>
      <c r="G36" s="7" t="n"/>
      <c r="H36" s="22" t="n"/>
      <c r="I36" s="22" t="n"/>
      <c r="J36" s="23">
        <f>IF(COUNTA(A36:I36)=0,"",$C$3+SUM(H$6:H36)-SUM(I$6:I36))</f>
        <v/>
      </c>
      <c r="K36" s="7" t="n"/>
    </row>
    <row r="37">
      <c r="A37" s="21" t="n"/>
      <c r="B37" s="7" t="n"/>
      <c r="C37" s="7" t="n"/>
      <c r="D37" s="7" t="n"/>
      <c r="E37" s="7" t="n"/>
      <c r="F37" s="7" t="n"/>
      <c r="G37" s="7" t="n"/>
      <c r="H37" s="22" t="n"/>
      <c r="I37" s="22" t="n"/>
      <c r="J37" s="23">
        <f>IF(COUNTA(A37:I37)=0,"",$C$3+SUM(H$6:H37)-SUM(I$6:I37))</f>
        <v/>
      </c>
      <c r="K37" s="7" t="n"/>
    </row>
    <row r="38">
      <c r="A38" s="21" t="n"/>
      <c r="B38" s="7" t="n"/>
      <c r="C38" s="7" t="n"/>
      <c r="D38" s="7" t="n"/>
      <c r="E38" s="7" t="n"/>
      <c r="F38" s="7" t="n"/>
      <c r="G38" s="7" t="n"/>
      <c r="H38" s="22" t="n"/>
      <c r="I38" s="22" t="n"/>
      <c r="J38" s="23">
        <f>IF(COUNTA(A38:I38)=0,"",$C$3+SUM(H$6:H38)-SUM(I$6:I38))</f>
        <v/>
      </c>
      <c r="K38" s="7" t="n"/>
    </row>
    <row r="39">
      <c r="A39" s="21" t="n"/>
      <c r="B39" s="7" t="n"/>
      <c r="C39" s="7" t="n"/>
      <c r="D39" s="7" t="n"/>
      <c r="E39" s="7" t="n"/>
      <c r="F39" s="7" t="n"/>
      <c r="G39" s="7" t="n"/>
      <c r="H39" s="22" t="n"/>
      <c r="I39" s="22" t="n"/>
      <c r="J39" s="23">
        <f>IF(COUNTA(A39:I39)=0,"",$C$3+SUM(H$6:H39)-SUM(I$6:I39))</f>
        <v/>
      </c>
      <c r="K39" s="7" t="n"/>
    </row>
    <row r="40">
      <c r="A40" s="21" t="n"/>
      <c r="B40" s="7" t="n"/>
      <c r="C40" s="7" t="n"/>
      <c r="D40" s="7" t="n"/>
      <c r="E40" s="7" t="n"/>
      <c r="F40" s="7" t="n"/>
      <c r="G40" s="7" t="n"/>
      <c r="H40" s="22" t="n"/>
      <c r="I40" s="22" t="n"/>
      <c r="J40" s="23">
        <f>IF(COUNTA(A40:I40)=0,"",$C$3+SUM(H$6:H40)-SUM(I$6:I40))</f>
        <v/>
      </c>
      <c r="K40" s="7" t="n"/>
    </row>
    <row r="41">
      <c r="A41" s="21" t="n"/>
      <c r="B41" s="7" t="n"/>
      <c r="C41" s="7" t="n"/>
      <c r="D41" s="7" t="n"/>
      <c r="E41" s="7" t="n"/>
      <c r="F41" s="7" t="n"/>
      <c r="G41" s="7" t="n"/>
      <c r="H41" s="22" t="n"/>
      <c r="I41" s="22" t="n"/>
      <c r="J41" s="23">
        <f>IF(COUNTA(A41:I41)=0,"",$C$3+SUM(H$6:H41)-SUM(I$6:I41))</f>
        <v/>
      </c>
      <c r="K41" s="7" t="n"/>
    </row>
    <row r="42">
      <c r="A42" s="21" t="n"/>
      <c r="B42" s="7" t="n"/>
      <c r="C42" s="7" t="n"/>
      <c r="D42" s="7" t="n"/>
      <c r="E42" s="7" t="n"/>
      <c r="F42" s="7" t="n"/>
      <c r="G42" s="7" t="n"/>
      <c r="H42" s="22" t="n"/>
      <c r="I42" s="22" t="n"/>
      <c r="J42" s="23">
        <f>IF(COUNTA(A42:I42)=0,"",$C$3+SUM(H$6:H42)-SUM(I$6:I42))</f>
        <v/>
      </c>
      <c r="K42" s="7" t="n"/>
    </row>
    <row r="43">
      <c r="A43" s="21" t="n"/>
      <c r="B43" s="7" t="n"/>
      <c r="C43" s="7" t="n"/>
      <c r="D43" s="7" t="n"/>
      <c r="E43" s="7" t="n"/>
      <c r="F43" s="7" t="n"/>
      <c r="G43" s="7" t="n"/>
      <c r="H43" s="22" t="n"/>
      <c r="I43" s="22" t="n"/>
      <c r="J43" s="23">
        <f>IF(COUNTA(A43:I43)=0,"",$C$3+SUM(H$6:H43)-SUM(I$6:I43))</f>
        <v/>
      </c>
      <c r="K43" s="7" t="n"/>
    </row>
    <row r="44">
      <c r="A44" s="21" t="n"/>
      <c r="B44" s="7" t="n"/>
      <c r="C44" s="7" t="n"/>
      <c r="D44" s="7" t="n"/>
      <c r="E44" s="7" t="n"/>
      <c r="F44" s="7" t="n"/>
      <c r="G44" s="7" t="n"/>
      <c r="H44" s="22" t="n"/>
      <c r="I44" s="22" t="n"/>
      <c r="J44" s="23">
        <f>IF(COUNTA(A44:I44)=0,"",$C$3+SUM(H$6:H44)-SUM(I$6:I44))</f>
        <v/>
      </c>
      <c r="K44" s="7" t="n"/>
    </row>
    <row r="45">
      <c r="A45" s="21" t="n"/>
      <c r="B45" s="7" t="n"/>
      <c r="C45" s="7" t="n"/>
      <c r="D45" s="7" t="n"/>
      <c r="E45" s="7" t="n"/>
      <c r="F45" s="7" t="n"/>
      <c r="G45" s="7" t="n"/>
      <c r="H45" s="22" t="n"/>
      <c r="I45" s="22" t="n"/>
      <c r="J45" s="23">
        <f>IF(COUNTA(A45:I45)=0,"",$C$3+SUM(H$6:H45)-SUM(I$6:I45))</f>
        <v/>
      </c>
      <c r="K45" s="7" t="n"/>
    </row>
    <row r="46">
      <c r="A46" s="21" t="n"/>
      <c r="B46" s="7" t="n"/>
      <c r="C46" s="7" t="n"/>
      <c r="D46" s="7" t="n"/>
      <c r="E46" s="7" t="n"/>
      <c r="F46" s="7" t="n"/>
      <c r="G46" s="7" t="n"/>
      <c r="H46" s="22" t="n"/>
      <c r="I46" s="22" t="n"/>
      <c r="J46" s="23">
        <f>IF(COUNTA(A46:I46)=0,"",$C$3+SUM(H$6:H46)-SUM(I$6:I46))</f>
        <v/>
      </c>
      <c r="K46" s="7" t="n"/>
    </row>
    <row r="47">
      <c r="A47" s="21" t="n"/>
      <c r="B47" s="7" t="n"/>
      <c r="C47" s="7" t="n"/>
      <c r="D47" s="7" t="n"/>
      <c r="E47" s="7" t="n"/>
      <c r="F47" s="7" t="n"/>
      <c r="G47" s="7" t="n"/>
      <c r="H47" s="22" t="n"/>
      <c r="I47" s="22" t="n"/>
      <c r="J47" s="23">
        <f>IF(COUNTA(A47:I47)=0,"",$C$3+SUM(H$6:H47)-SUM(I$6:I47))</f>
        <v/>
      </c>
      <c r="K47" s="7" t="n"/>
    </row>
    <row r="48">
      <c r="A48" s="21" t="n"/>
      <c r="B48" s="7" t="n"/>
      <c r="C48" s="7" t="n"/>
      <c r="D48" s="7" t="n"/>
      <c r="E48" s="7" t="n"/>
      <c r="F48" s="7" t="n"/>
      <c r="G48" s="7" t="n"/>
      <c r="H48" s="22" t="n"/>
      <c r="I48" s="22" t="n"/>
      <c r="J48" s="23">
        <f>IF(COUNTA(A48:I48)=0,"",$C$3+SUM(H$6:H48)-SUM(I$6:I48))</f>
        <v/>
      </c>
      <c r="K48" s="7" t="n"/>
    </row>
    <row r="49">
      <c r="A49" s="21" t="n"/>
      <c r="B49" s="7" t="n"/>
      <c r="C49" s="7" t="n"/>
      <c r="D49" s="7" t="n"/>
      <c r="E49" s="7" t="n"/>
      <c r="F49" s="7" t="n"/>
      <c r="G49" s="7" t="n"/>
      <c r="H49" s="22" t="n"/>
      <c r="I49" s="22" t="n"/>
      <c r="J49" s="23">
        <f>IF(COUNTA(A49:I49)=0,"",$C$3+SUM(H$6:H49)-SUM(I$6:I49))</f>
        <v/>
      </c>
      <c r="K49" s="7" t="n"/>
    </row>
    <row r="50">
      <c r="A50" s="21" t="n"/>
      <c r="B50" s="7" t="n"/>
      <c r="C50" s="7" t="n"/>
      <c r="D50" s="7" t="n"/>
      <c r="E50" s="7" t="n"/>
      <c r="F50" s="7" t="n"/>
      <c r="G50" s="7" t="n"/>
      <c r="H50" s="22" t="n"/>
      <c r="I50" s="22" t="n"/>
      <c r="J50" s="23">
        <f>IF(COUNTA(A50:I50)=0,"",$C$3+SUM(H$6:H50)-SUM(I$6:I50))</f>
        <v/>
      </c>
      <c r="K50" s="7" t="n"/>
    </row>
    <row r="51">
      <c r="A51" s="21" t="n"/>
      <c r="B51" s="7" t="n"/>
      <c r="C51" s="7" t="n"/>
      <c r="D51" s="7" t="n"/>
      <c r="E51" s="7" t="n"/>
      <c r="F51" s="7" t="n"/>
      <c r="G51" s="7" t="n"/>
      <c r="H51" s="22" t="n"/>
      <c r="I51" s="22" t="n"/>
      <c r="J51" s="23">
        <f>IF(COUNTA(A51:I51)=0,"",$C$3+SUM(H$6:H51)-SUM(I$6:I51))</f>
        <v/>
      </c>
      <c r="K51" s="7" t="n"/>
    </row>
    <row r="52">
      <c r="A52" s="21" t="n"/>
      <c r="B52" s="7" t="n"/>
      <c r="C52" s="7" t="n"/>
      <c r="D52" s="7" t="n"/>
      <c r="E52" s="7" t="n"/>
      <c r="F52" s="7" t="n"/>
      <c r="G52" s="7" t="n"/>
      <c r="H52" s="22" t="n"/>
      <c r="I52" s="22" t="n"/>
      <c r="J52" s="23">
        <f>IF(COUNTA(A52:I52)=0,"",$C$3+SUM(H$6:H52)-SUM(I$6:I52))</f>
        <v/>
      </c>
      <c r="K52" s="7" t="n"/>
    </row>
    <row r="53">
      <c r="A53" s="21" t="n"/>
      <c r="B53" s="7" t="n"/>
      <c r="C53" s="7" t="n"/>
      <c r="D53" s="7" t="n"/>
      <c r="E53" s="7" t="n"/>
      <c r="F53" s="7" t="n"/>
      <c r="G53" s="7" t="n"/>
      <c r="H53" s="22" t="n"/>
      <c r="I53" s="22" t="n"/>
      <c r="J53" s="23">
        <f>IF(COUNTA(A53:I53)=0,"",$C$3+SUM(H$6:H53)-SUM(I$6:I53))</f>
        <v/>
      </c>
      <c r="K53" s="7" t="n"/>
    </row>
    <row r="54">
      <c r="A54" s="21" t="n"/>
      <c r="B54" s="7" t="n"/>
      <c r="C54" s="7" t="n"/>
      <c r="D54" s="7" t="n"/>
      <c r="E54" s="7" t="n"/>
      <c r="F54" s="7" t="n"/>
      <c r="G54" s="7" t="n"/>
      <c r="H54" s="22" t="n"/>
      <c r="I54" s="22" t="n"/>
      <c r="J54" s="23">
        <f>IF(COUNTA(A54:I54)=0,"",$C$3+SUM(H$6:H54)-SUM(I$6:I54))</f>
        <v/>
      </c>
      <c r="K54" s="7" t="n"/>
    </row>
    <row r="55">
      <c r="A55" s="21" t="n"/>
      <c r="B55" s="7" t="n"/>
      <c r="C55" s="7" t="n"/>
      <c r="D55" s="7" t="n"/>
      <c r="E55" s="7" t="n"/>
      <c r="F55" s="7" t="n"/>
      <c r="G55" s="7" t="n"/>
      <c r="H55" s="22" t="n"/>
      <c r="I55" s="22" t="n"/>
      <c r="J55" s="23">
        <f>IF(COUNTA(A55:I55)=0,"",$C$3+SUM(H$6:H55)-SUM(I$6:I55))</f>
        <v/>
      </c>
      <c r="K55" s="7" t="n"/>
    </row>
    <row r="56">
      <c r="A56" s="21" t="n"/>
      <c r="B56" s="7" t="n"/>
      <c r="C56" s="7" t="n"/>
      <c r="D56" s="7" t="n"/>
      <c r="E56" s="7" t="n"/>
      <c r="F56" s="7" t="n"/>
      <c r="G56" s="7" t="n"/>
      <c r="H56" s="22" t="n"/>
      <c r="I56" s="22" t="n"/>
      <c r="J56" s="23">
        <f>IF(COUNTA(A56:I56)=0,"",$C$3+SUM(H$6:H56)-SUM(I$6:I56))</f>
        <v/>
      </c>
      <c r="K56" s="7" t="n"/>
    </row>
    <row r="57">
      <c r="A57" s="21" t="n"/>
      <c r="B57" s="7" t="n"/>
      <c r="C57" s="7" t="n"/>
      <c r="D57" s="7" t="n"/>
      <c r="E57" s="7" t="n"/>
      <c r="F57" s="7" t="n"/>
      <c r="G57" s="7" t="n"/>
      <c r="H57" s="22" t="n"/>
      <c r="I57" s="22" t="n"/>
      <c r="J57" s="23">
        <f>IF(COUNTA(A57:I57)=0,"",$C$3+SUM(H$6:H57)-SUM(I$6:I57))</f>
        <v/>
      </c>
      <c r="K57" s="7" t="n"/>
    </row>
    <row r="58">
      <c r="A58" s="21" t="n"/>
      <c r="B58" s="7" t="n"/>
      <c r="C58" s="7" t="n"/>
      <c r="D58" s="7" t="n"/>
      <c r="E58" s="7" t="n"/>
      <c r="F58" s="7" t="n"/>
      <c r="G58" s="7" t="n"/>
      <c r="H58" s="22" t="n"/>
      <c r="I58" s="22" t="n"/>
      <c r="J58" s="23">
        <f>IF(COUNTA(A58:I58)=0,"",$C$3+SUM(H$6:H58)-SUM(I$6:I58))</f>
        <v/>
      </c>
      <c r="K58" s="7" t="n"/>
    </row>
    <row r="59">
      <c r="A59" s="21" t="n"/>
      <c r="B59" s="7" t="n"/>
      <c r="C59" s="7" t="n"/>
      <c r="D59" s="7" t="n"/>
      <c r="E59" s="7" t="n"/>
      <c r="F59" s="7" t="n"/>
      <c r="G59" s="7" t="n"/>
      <c r="H59" s="22" t="n"/>
      <c r="I59" s="22" t="n"/>
      <c r="J59" s="23">
        <f>IF(COUNTA(A59:I59)=0,"",$C$3+SUM(H$6:H59)-SUM(I$6:I59))</f>
        <v/>
      </c>
      <c r="K59" s="7" t="n"/>
    </row>
    <row r="60">
      <c r="A60" s="21" t="n"/>
      <c r="B60" s="7" t="n"/>
      <c r="C60" s="7" t="n"/>
      <c r="D60" s="7" t="n"/>
      <c r="E60" s="7" t="n"/>
      <c r="F60" s="7" t="n"/>
      <c r="G60" s="7" t="n"/>
      <c r="H60" s="22" t="n"/>
      <c r="I60" s="22" t="n"/>
      <c r="J60" s="23">
        <f>IF(COUNTA(A60:I60)=0,"",$C$3+SUM(H$6:H60)-SUM(I$6:I60))</f>
        <v/>
      </c>
      <c r="K60" s="7" t="n"/>
    </row>
    <row r="61">
      <c r="A61" s="21" t="n"/>
      <c r="B61" s="7" t="n"/>
      <c r="C61" s="7" t="n"/>
      <c r="D61" s="7" t="n"/>
      <c r="E61" s="7" t="n"/>
      <c r="F61" s="7" t="n"/>
      <c r="G61" s="7" t="n"/>
      <c r="H61" s="22" t="n"/>
      <c r="I61" s="22" t="n"/>
      <c r="J61" s="23">
        <f>IF(COUNTA(A61:I61)=0,"",$C$3+SUM(H$6:H61)-SUM(I$6:I61))</f>
        <v/>
      </c>
      <c r="K61" s="7" t="n"/>
    </row>
    <row r="62">
      <c r="A62" s="21" t="n"/>
      <c r="B62" s="7" t="n"/>
      <c r="C62" s="7" t="n"/>
      <c r="D62" s="7" t="n"/>
      <c r="E62" s="7" t="n"/>
      <c r="F62" s="7" t="n"/>
      <c r="G62" s="7" t="n"/>
      <c r="H62" s="22" t="n"/>
      <c r="I62" s="22" t="n"/>
      <c r="J62" s="23">
        <f>IF(COUNTA(A62:I62)=0,"",$C$3+SUM(H$6:H62)-SUM(I$6:I62))</f>
        <v/>
      </c>
      <c r="K62" s="7" t="n"/>
    </row>
    <row r="63">
      <c r="A63" s="21" t="n"/>
      <c r="B63" s="7" t="n"/>
      <c r="C63" s="7" t="n"/>
      <c r="D63" s="7" t="n"/>
      <c r="E63" s="7" t="n"/>
      <c r="F63" s="7" t="n"/>
      <c r="G63" s="7" t="n"/>
      <c r="H63" s="22" t="n"/>
      <c r="I63" s="22" t="n"/>
      <c r="J63" s="23">
        <f>IF(COUNTA(A63:I63)=0,"",$C$3+SUM(H$6:H63)-SUM(I$6:I63))</f>
        <v/>
      </c>
      <c r="K63" s="7" t="n"/>
    </row>
    <row r="64">
      <c r="A64" s="21" t="n"/>
      <c r="B64" s="7" t="n"/>
      <c r="C64" s="7" t="n"/>
      <c r="D64" s="7" t="n"/>
      <c r="E64" s="7" t="n"/>
      <c r="F64" s="7" t="n"/>
      <c r="G64" s="7" t="n"/>
      <c r="H64" s="22" t="n"/>
      <c r="I64" s="22" t="n"/>
      <c r="J64" s="23">
        <f>IF(COUNTA(A64:I64)=0,"",$C$3+SUM(H$6:H64)-SUM(I$6:I64))</f>
        <v/>
      </c>
      <c r="K64" s="7" t="n"/>
    </row>
    <row r="65">
      <c r="A65" s="21" t="n"/>
      <c r="B65" s="7" t="n"/>
      <c r="C65" s="7" t="n"/>
      <c r="D65" s="7" t="n"/>
      <c r="E65" s="7" t="n"/>
      <c r="F65" s="7" t="n"/>
      <c r="G65" s="7" t="n"/>
      <c r="H65" s="22" t="n"/>
      <c r="I65" s="22" t="n"/>
      <c r="J65" s="23">
        <f>IF(COUNTA(A65:I65)=0,"",$C$3+SUM(H$6:H65)-SUM(I$6:I65))</f>
        <v/>
      </c>
      <c r="K65" s="7" t="n"/>
    </row>
    <row r="66">
      <c r="A66" s="21" t="n"/>
      <c r="B66" s="7" t="n"/>
      <c r="C66" s="7" t="n"/>
      <c r="D66" s="7" t="n"/>
      <c r="E66" s="7" t="n"/>
      <c r="F66" s="7" t="n"/>
      <c r="G66" s="7" t="n"/>
      <c r="H66" s="22" t="n"/>
      <c r="I66" s="22" t="n"/>
      <c r="J66" s="23">
        <f>IF(COUNTA(A66:I66)=0,"",$C$3+SUM(H$6:H66)-SUM(I$6:I66))</f>
        <v/>
      </c>
      <c r="K66" s="7" t="n"/>
    </row>
    <row r="67">
      <c r="A67" s="21" t="n"/>
      <c r="B67" s="7" t="n"/>
      <c r="C67" s="7" t="n"/>
      <c r="D67" s="7" t="n"/>
      <c r="E67" s="7" t="n"/>
      <c r="F67" s="7" t="n"/>
      <c r="G67" s="7" t="n"/>
      <c r="H67" s="22" t="n"/>
      <c r="I67" s="22" t="n"/>
      <c r="J67" s="23">
        <f>IF(COUNTA(A67:I67)=0,"",$C$3+SUM(H$6:H67)-SUM(I$6:I67))</f>
        <v/>
      </c>
      <c r="K67" s="7" t="n"/>
    </row>
    <row r="68">
      <c r="A68" s="21" t="n"/>
      <c r="B68" s="7" t="n"/>
      <c r="C68" s="7" t="n"/>
      <c r="D68" s="7" t="n"/>
      <c r="E68" s="7" t="n"/>
      <c r="F68" s="7" t="n"/>
      <c r="G68" s="7" t="n"/>
      <c r="H68" s="22" t="n"/>
      <c r="I68" s="22" t="n"/>
      <c r="J68" s="23">
        <f>IF(COUNTA(A68:I68)=0,"",$C$3+SUM(H$6:H68)-SUM(I$6:I68))</f>
        <v/>
      </c>
      <c r="K68" s="7" t="n"/>
    </row>
    <row r="69">
      <c r="A69" s="21" t="n"/>
      <c r="B69" s="7" t="n"/>
      <c r="C69" s="7" t="n"/>
      <c r="D69" s="7" t="n"/>
      <c r="E69" s="7" t="n"/>
      <c r="F69" s="7" t="n"/>
      <c r="G69" s="7" t="n"/>
      <c r="H69" s="22" t="n"/>
      <c r="I69" s="22" t="n"/>
      <c r="J69" s="23">
        <f>IF(COUNTA(A69:I69)=0,"",$C$3+SUM(H$6:H69)-SUM(I$6:I69))</f>
        <v/>
      </c>
      <c r="K69" s="7" t="n"/>
    </row>
    <row r="70">
      <c r="A70" s="21" t="n"/>
      <c r="B70" s="7" t="n"/>
      <c r="C70" s="7" t="n"/>
      <c r="D70" s="7" t="n"/>
      <c r="E70" s="7" t="n"/>
      <c r="F70" s="7" t="n"/>
      <c r="G70" s="7" t="n"/>
      <c r="H70" s="22" t="n"/>
      <c r="I70" s="22" t="n"/>
      <c r="J70" s="23">
        <f>IF(COUNTA(A70:I70)=0,"",$C$3+SUM(H$6:H70)-SUM(I$6:I70))</f>
        <v/>
      </c>
      <c r="K70" s="7" t="n"/>
    </row>
    <row r="71">
      <c r="A71" s="21" t="n"/>
      <c r="B71" s="7" t="n"/>
      <c r="C71" s="7" t="n"/>
      <c r="D71" s="7" t="n"/>
      <c r="E71" s="7" t="n"/>
      <c r="F71" s="7" t="n"/>
      <c r="G71" s="7" t="n"/>
      <c r="H71" s="22" t="n"/>
      <c r="I71" s="22" t="n"/>
      <c r="J71" s="23">
        <f>IF(COUNTA(A71:I71)=0,"",$C$3+SUM(H$6:H71)-SUM(I$6:I71))</f>
        <v/>
      </c>
      <c r="K71" s="7" t="n"/>
    </row>
    <row r="72">
      <c r="A72" s="21" t="n"/>
      <c r="B72" s="7" t="n"/>
      <c r="C72" s="7" t="n"/>
      <c r="D72" s="7" t="n"/>
      <c r="E72" s="7" t="n"/>
      <c r="F72" s="7" t="n"/>
      <c r="G72" s="7" t="n"/>
      <c r="H72" s="22" t="n"/>
      <c r="I72" s="22" t="n"/>
      <c r="J72" s="23">
        <f>IF(COUNTA(A72:I72)=0,"",$C$3+SUM(H$6:H72)-SUM(I$6:I72))</f>
        <v/>
      </c>
      <c r="K72" s="7" t="n"/>
    </row>
    <row r="73">
      <c r="A73" s="21" t="n"/>
      <c r="B73" s="7" t="n"/>
      <c r="C73" s="7" t="n"/>
      <c r="D73" s="7" t="n"/>
      <c r="E73" s="7" t="n"/>
      <c r="F73" s="7" t="n"/>
      <c r="G73" s="7" t="n"/>
      <c r="H73" s="22" t="n"/>
      <c r="I73" s="22" t="n"/>
      <c r="J73" s="23">
        <f>IF(COUNTA(A73:I73)=0,"",$C$3+SUM(H$6:H73)-SUM(I$6:I73))</f>
        <v/>
      </c>
      <c r="K73" s="7" t="n"/>
    </row>
    <row r="74">
      <c r="A74" s="21" t="n"/>
      <c r="B74" s="7" t="n"/>
      <c r="C74" s="7" t="n"/>
      <c r="D74" s="7" t="n"/>
      <c r="E74" s="7" t="n"/>
      <c r="F74" s="7" t="n"/>
      <c r="G74" s="7" t="n"/>
      <c r="H74" s="22" t="n"/>
      <c r="I74" s="22" t="n"/>
      <c r="J74" s="23">
        <f>IF(COUNTA(A74:I74)=0,"",$C$3+SUM(H$6:H74)-SUM(I$6:I74))</f>
        <v/>
      </c>
      <c r="K74" s="7" t="n"/>
    </row>
    <row r="75">
      <c r="A75" s="21" t="n"/>
      <c r="B75" s="7" t="n"/>
      <c r="C75" s="7" t="n"/>
      <c r="D75" s="7" t="n"/>
      <c r="E75" s="7" t="n"/>
      <c r="F75" s="7" t="n"/>
      <c r="G75" s="7" t="n"/>
      <c r="H75" s="22" t="n"/>
      <c r="I75" s="22" t="n"/>
      <c r="J75" s="23">
        <f>IF(COUNTA(A75:I75)=0,"",$C$3+SUM(H$6:H75)-SUM(I$6:I75))</f>
        <v/>
      </c>
      <c r="K75" s="7" t="n"/>
    </row>
    <row r="76">
      <c r="A76" s="21" t="n"/>
      <c r="B76" s="7" t="n"/>
      <c r="C76" s="7" t="n"/>
      <c r="D76" s="7" t="n"/>
      <c r="E76" s="7" t="n"/>
      <c r="F76" s="7" t="n"/>
      <c r="G76" s="7" t="n"/>
      <c r="H76" s="22" t="n"/>
      <c r="I76" s="22" t="n"/>
      <c r="J76" s="23">
        <f>IF(COUNTA(A76:I76)=0,"",$C$3+SUM(H$6:H76)-SUM(I$6:I76))</f>
        <v/>
      </c>
      <c r="K76" s="7" t="n"/>
    </row>
    <row r="77">
      <c r="A77" s="21" t="n"/>
      <c r="B77" s="7" t="n"/>
      <c r="C77" s="7" t="n"/>
      <c r="D77" s="7" t="n"/>
      <c r="E77" s="7" t="n"/>
      <c r="F77" s="7" t="n"/>
      <c r="G77" s="7" t="n"/>
      <c r="H77" s="22" t="n"/>
      <c r="I77" s="22" t="n"/>
      <c r="J77" s="23">
        <f>IF(COUNTA(A77:I77)=0,"",$C$3+SUM(H$6:H77)-SUM(I$6:I77))</f>
        <v/>
      </c>
      <c r="K77" s="7" t="n"/>
    </row>
    <row r="78">
      <c r="A78" s="21" t="n"/>
      <c r="B78" s="7" t="n"/>
      <c r="C78" s="7" t="n"/>
      <c r="D78" s="7" t="n"/>
      <c r="E78" s="7" t="n"/>
      <c r="F78" s="7" t="n"/>
      <c r="G78" s="7" t="n"/>
      <c r="H78" s="22" t="n"/>
      <c r="I78" s="22" t="n"/>
      <c r="J78" s="23">
        <f>IF(COUNTA(A78:I78)=0,"",$C$3+SUM(H$6:H78)-SUM(I$6:I78))</f>
        <v/>
      </c>
      <c r="K78" s="7" t="n"/>
    </row>
    <row r="79">
      <c r="A79" s="21" t="n"/>
      <c r="B79" s="7" t="n"/>
      <c r="C79" s="7" t="n"/>
      <c r="D79" s="7" t="n"/>
      <c r="E79" s="7" t="n"/>
      <c r="F79" s="7" t="n"/>
      <c r="G79" s="7" t="n"/>
      <c r="H79" s="22" t="n"/>
      <c r="I79" s="22" t="n"/>
      <c r="J79" s="23">
        <f>IF(COUNTA(A79:I79)=0,"",$C$3+SUM(H$6:H79)-SUM(I$6:I79))</f>
        <v/>
      </c>
      <c r="K79" s="7" t="n"/>
    </row>
    <row r="80">
      <c r="A80" s="21" t="n"/>
      <c r="B80" s="7" t="n"/>
      <c r="C80" s="7" t="n"/>
      <c r="D80" s="7" t="n"/>
      <c r="E80" s="7" t="n"/>
      <c r="F80" s="7" t="n"/>
      <c r="G80" s="7" t="n"/>
      <c r="H80" s="22" t="n"/>
      <c r="I80" s="22" t="n"/>
      <c r="J80" s="23">
        <f>IF(COUNTA(A80:I80)=0,"",$C$3+SUM(H$6:H80)-SUM(I$6:I80))</f>
        <v/>
      </c>
      <c r="K80" s="7" t="n"/>
    </row>
    <row r="81">
      <c r="A81" s="21" t="n"/>
      <c r="B81" s="7" t="n"/>
      <c r="C81" s="7" t="n"/>
      <c r="D81" s="7" t="n"/>
      <c r="E81" s="7" t="n"/>
      <c r="F81" s="7" t="n"/>
      <c r="G81" s="7" t="n"/>
      <c r="H81" s="22" t="n"/>
      <c r="I81" s="22" t="n"/>
      <c r="J81" s="23">
        <f>IF(COUNTA(A81:I81)=0,"",$C$3+SUM(H$6:H81)-SUM(I$6:I81))</f>
        <v/>
      </c>
      <c r="K81" s="7" t="n"/>
    </row>
    <row r="82">
      <c r="A82" s="21" t="n"/>
      <c r="B82" s="7" t="n"/>
      <c r="C82" s="7" t="n"/>
      <c r="D82" s="7" t="n"/>
      <c r="E82" s="7" t="n"/>
      <c r="F82" s="7" t="n"/>
      <c r="G82" s="7" t="n"/>
      <c r="H82" s="22" t="n"/>
      <c r="I82" s="22" t="n"/>
      <c r="J82" s="23">
        <f>IF(COUNTA(A82:I82)=0,"",$C$3+SUM(H$6:H82)-SUM(I$6:I82))</f>
        <v/>
      </c>
      <c r="K82" s="7" t="n"/>
    </row>
    <row r="83">
      <c r="A83" s="21" t="n"/>
      <c r="B83" s="7" t="n"/>
      <c r="C83" s="7" t="n"/>
      <c r="D83" s="7" t="n"/>
      <c r="E83" s="7" t="n"/>
      <c r="F83" s="7" t="n"/>
      <c r="G83" s="7" t="n"/>
      <c r="H83" s="22" t="n"/>
      <c r="I83" s="22" t="n"/>
      <c r="J83" s="23">
        <f>IF(COUNTA(A83:I83)=0,"",$C$3+SUM(H$6:H83)-SUM(I$6:I83))</f>
        <v/>
      </c>
      <c r="K83" s="7" t="n"/>
    </row>
    <row r="84">
      <c r="A84" s="21" t="n"/>
      <c r="B84" s="7" t="n"/>
      <c r="C84" s="7" t="n"/>
      <c r="D84" s="7" t="n"/>
      <c r="E84" s="7" t="n"/>
      <c r="F84" s="7" t="n"/>
      <c r="G84" s="7" t="n"/>
      <c r="H84" s="22" t="n"/>
      <c r="I84" s="22" t="n"/>
      <c r="J84" s="23">
        <f>IF(COUNTA(A84:I84)=0,"",$C$3+SUM(H$6:H84)-SUM(I$6:I84))</f>
        <v/>
      </c>
      <c r="K84" s="7" t="n"/>
    </row>
    <row r="85">
      <c r="A85" s="21" t="n"/>
      <c r="B85" s="7" t="n"/>
      <c r="C85" s="7" t="n"/>
      <c r="D85" s="7" t="n"/>
      <c r="E85" s="7" t="n"/>
      <c r="F85" s="7" t="n"/>
      <c r="G85" s="7" t="n"/>
      <c r="H85" s="22" t="n"/>
      <c r="I85" s="22" t="n"/>
      <c r="J85" s="23">
        <f>IF(COUNTA(A85:I85)=0,"",$C$3+SUM(H$6:H85)-SUM(I$6:I85))</f>
        <v/>
      </c>
      <c r="K85" s="7" t="n"/>
    </row>
    <row r="86">
      <c r="A86" s="21" t="n"/>
      <c r="B86" s="7" t="n"/>
      <c r="C86" s="7" t="n"/>
      <c r="D86" s="7" t="n"/>
      <c r="E86" s="7" t="n"/>
      <c r="F86" s="7" t="n"/>
      <c r="G86" s="7" t="n"/>
      <c r="H86" s="22" t="n"/>
      <c r="I86" s="22" t="n"/>
      <c r="J86" s="23">
        <f>IF(COUNTA(A86:I86)=0,"",$C$3+SUM(H$6:H86)-SUM(I$6:I86))</f>
        <v/>
      </c>
      <c r="K86" s="7" t="n"/>
    </row>
    <row r="87">
      <c r="A87" s="21" t="n"/>
      <c r="B87" s="7" t="n"/>
      <c r="C87" s="7" t="n"/>
      <c r="D87" s="7" t="n"/>
      <c r="E87" s="7" t="n"/>
      <c r="F87" s="7" t="n"/>
      <c r="G87" s="7" t="n"/>
      <c r="H87" s="22" t="n"/>
      <c r="I87" s="22" t="n"/>
      <c r="J87" s="23">
        <f>IF(COUNTA(A87:I87)=0,"",$C$3+SUM(H$6:H87)-SUM(I$6:I87))</f>
        <v/>
      </c>
      <c r="K87" s="7" t="n"/>
    </row>
    <row r="88">
      <c r="A88" s="21" t="n"/>
      <c r="B88" s="7" t="n"/>
      <c r="C88" s="7" t="n"/>
      <c r="D88" s="7" t="n"/>
      <c r="E88" s="7" t="n"/>
      <c r="F88" s="7" t="n"/>
      <c r="G88" s="7" t="n"/>
      <c r="H88" s="22" t="n"/>
      <c r="I88" s="22" t="n"/>
      <c r="J88" s="23">
        <f>IF(COUNTA(A88:I88)=0,"",$C$3+SUM(H$6:H88)-SUM(I$6:I88))</f>
        <v/>
      </c>
      <c r="K88" s="7" t="n"/>
    </row>
    <row r="89">
      <c r="A89" s="21" t="n"/>
      <c r="B89" s="7" t="n"/>
      <c r="C89" s="7" t="n"/>
      <c r="D89" s="7" t="n"/>
      <c r="E89" s="7" t="n"/>
      <c r="F89" s="7" t="n"/>
      <c r="G89" s="7" t="n"/>
      <c r="H89" s="22" t="n"/>
      <c r="I89" s="22" t="n"/>
      <c r="J89" s="23">
        <f>IF(COUNTA(A89:I89)=0,"",$C$3+SUM(H$6:H89)-SUM(I$6:I89))</f>
        <v/>
      </c>
      <c r="K89" s="7" t="n"/>
    </row>
    <row r="90">
      <c r="A90" s="21" t="n"/>
      <c r="B90" s="7" t="n"/>
      <c r="C90" s="7" t="n"/>
      <c r="D90" s="7" t="n"/>
      <c r="E90" s="7" t="n"/>
      <c r="F90" s="7" t="n"/>
      <c r="G90" s="7" t="n"/>
      <c r="H90" s="22" t="n"/>
      <c r="I90" s="22" t="n"/>
      <c r="J90" s="23">
        <f>IF(COUNTA(A90:I90)=0,"",$C$3+SUM(H$6:H90)-SUM(I$6:I90))</f>
        <v/>
      </c>
      <c r="K90" s="7" t="n"/>
    </row>
    <row r="91">
      <c r="A91" s="21" t="n"/>
      <c r="B91" s="7" t="n"/>
      <c r="C91" s="7" t="n"/>
      <c r="D91" s="7" t="n"/>
      <c r="E91" s="7" t="n"/>
      <c r="F91" s="7" t="n"/>
      <c r="G91" s="7" t="n"/>
      <c r="H91" s="22" t="n"/>
      <c r="I91" s="22" t="n"/>
      <c r="J91" s="23">
        <f>IF(COUNTA(A91:I91)=0,"",$C$3+SUM(H$6:H91)-SUM(I$6:I91))</f>
        <v/>
      </c>
      <c r="K91" s="7" t="n"/>
    </row>
    <row r="92">
      <c r="A92" s="21" t="n"/>
      <c r="B92" s="7" t="n"/>
      <c r="C92" s="7" t="n"/>
      <c r="D92" s="7" t="n"/>
      <c r="E92" s="7" t="n"/>
      <c r="F92" s="7" t="n"/>
      <c r="G92" s="7" t="n"/>
      <c r="H92" s="22" t="n"/>
      <c r="I92" s="22" t="n"/>
      <c r="J92" s="23">
        <f>IF(COUNTA(A92:I92)=0,"",$C$3+SUM(H$6:H92)-SUM(I$6:I92))</f>
        <v/>
      </c>
      <c r="K92" s="7" t="n"/>
    </row>
    <row r="93">
      <c r="A93" s="21" t="n"/>
      <c r="B93" s="7" t="n"/>
      <c r="C93" s="7" t="n"/>
      <c r="D93" s="7" t="n"/>
      <c r="E93" s="7" t="n"/>
      <c r="F93" s="7" t="n"/>
      <c r="G93" s="7" t="n"/>
      <c r="H93" s="22" t="n"/>
      <c r="I93" s="22" t="n"/>
      <c r="J93" s="23">
        <f>IF(COUNTA(A93:I93)=0,"",$C$3+SUM(H$6:H93)-SUM(I$6:I93))</f>
        <v/>
      </c>
      <c r="K93" s="7" t="n"/>
    </row>
    <row r="94">
      <c r="A94" s="21" t="n"/>
      <c r="B94" s="7" t="n"/>
      <c r="C94" s="7" t="n"/>
      <c r="D94" s="7" t="n"/>
      <c r="E94" s="7" t="n"/>
      <c r="F94" s="7" t="n"/>
      <c r="G94" s="7" t="n"/>
      <c r="H94" s="22" t="n"/>
      <c r="I94" s="22" t="n"/>
      <c r="J94" s="23">
        <f>IF(COUNTA(A94:I94)=0,"",$C$3+SUM(H$6:H94)-SUM(I$6:I94))</f>
        <v/>
      </c>
      <c r="K94" s="7" t="n"/>
    </row>
    <row r="95">
      <c r="A95" s="21" t="n"/>
      <c r="B95" s="7" t="n"/>
      <c r="C95" s="7" t="n"/>
      <c r="D95" s="7" t="n"/>
      <c r="E95" s="7" t="n"/>
      <c r="F95" s="7" t="n"/>
      <c r="G95" s="7" t="n"/>
      <c r="H95" s="22" t="n"/>
      <c r="I95" s="22" t="n"/>
      <c r="J95" s="23">
        <f>IF(COUNTA(A95:I95)=0,"",$C$3+SUM(H$6:H95)-SUM(I$6:I95))</f>
        <v/>
      </c>
      <c r="K95" s="7" t="n"/>
    </row>
    <row r="96">
      <c r="A96" s="21" t="n"/>
      <c r="B96" s="7" t="n"/>
      <c r="C96" s="7" t="n"/>
      <c r="D96" s="7" t="n"/>
      <c r="E96" s="7" t="n"/>
      <c r="F96" s="7" t="n"/>
      <c r="G96" s="7" t="n"/>
      <c r="H96" s="22" t="n"/>
      <c r="I96" s="22" t="n"/>
      <c r="J96" s="23">
        <f>IF(COUNTA(A96:I96)=0,"",$C$3+SUM(H$6:H96)-SUM(I$6:I96))</f>
        <v/>
      </c>
      <c r="K96" s="7" t="n"/>
    </row>
    <row r="97">
      <c r="A97" s="21" t="n"/>
      <c r="B97" s="7" t="n"/>
      <c r="C97" s="7" t="n"/>
      <c r="D97" s="7" t="n"/>
      <c r="E97" s="7" t="n"/>
      <c r="F97" s="7" t="n"/>
      <c r="G97" s="7" t="n"/>
      <c r="H97" s="22" t="n"/>
      <c r="I97" s="22" t="n"/>
      <c r="J97" s="23">
        <f>IF(COUNTA(A97:I97)=0,"",$C$3+SUM(H$6:H97)-SUM(I$6:I97))</f>
        <v/>
      </c>
      <c r="K97" s="7" t="n"/>
    </row>
    <row r="98">
      <c r="A98" s="21" t="n"/>
      <c r="B98" s="7" t="n"/>
      <c r="C98" s="7" t="n"/>
      <c r="D98" s="7" t="n"/>
      <c r="E98" s="7" t="n"/>
      <c r="F98" s="7" t="n"/>
      <c r="G98" s="7" t="n"/>
      <c r="H98" s="22" t="n"/>
      <c r="I98" s="22" t="n"/>
      <c r="J98" s="23">
        <f>IF(COUNTA(A98:I98)=0,"",$C$3+SUM(H$6:H98)-SUM(I$6:I98))</f>
        <v/>
      </c>
      <c r="K98" s="7" t="n"/>
    </row>
    <row r="99">
      <c r="A99" s="21" t="n"/>
      <c r="B99" s="7" t="n"/>
      <c r="C99" s="7" t="n"/>
      <c r="D99" s="7" t="n"/>
      <c r="E99" s="7" t="n"/>
      <c r="F99" s="7" t="n"/>
      <c r="G99" s="7" t="n"/>
      <c r="H99" s="22" t="n"/>
      <c r="I99" s="22" t="n"/>
      <c r="J99" s="23">
        <f>IF(COUNTA(A99:I99)=0,"",$C$3+SUM(H$6:H99)-SUM(I$6:I99))</f>
        <v/>
      </c>
      <c r="K99" s="7" t="n"/>
    </row>
    <row r="100">
      <c r="A100" s="21" t="n"/>
      <c r="B100" s="7" t="n"/>
      <c r="C100" s="7" t="n"/>
      <c r="D100" s="7" t="n"/>
      <c r="E100" s="7" t="n"/>
      <c r="F100" s="7" t="n"/>
      <c r="G100" s="7" t="n"/>
      <c r="H100" s="22" t="n"/>
      <c r="I100" s="22" t="n"/>
      <c r="J100" s="23">
        <f>IF(COUNTA(A100:I100)=0,"",$C$3+SUM(H$6:H100)-SUM(I$6:I100))</f>
        <v/>
      </c>
      <c r="K100" s="7" t="n"/>
    </row>
    <row r="101">
      <c r="A101" s="21" t="n"/>
      <c r="B101" s="7" t="n"/>
      <c r="C101" s="7" t="n"/>
      <c r="D101" s="7" t="n"/>
      <c r="E101" s="7" t="n"/>
      <c r="F101" s="7" t="n"/>
      <c r="G101" s="7" t="n"/>
      <c r="H101" s="22" t="n"/>
      <c r="I101" s="22" t="n"/>
      <c r="J101" s="23">
        <f>IF(COUNTA(A101:I101)=0,"",$C$3+SUM(H$6:H101)-SUM(I$6:I101))</f>
        <v/>
      </c>
      <c r="K101" s="7" t="n"/>
    </row>
    <row r="102">
      <c r="A102" s="21" t="n"/>
      <c r="B102" s="7" t="n"/>
      <c r="C102" s="7" t="n"/>
      <c r="D102" s="7" t="n"/>
      <c r="E102" s="7" t="n"/>
      <c r="F102" s="7" t="n"/>
      <c r="G102" s="7" t="n"/>
      <c r="H102" s="22" t="n"/>
      <c r="I102" s="22" t="n"/>
      <c r="J102" s="23">
        <f>IF(COUNTA(A102:I102)=0,"",$C$3+SUM(H$6:H102)-SUM(I$6:I102))</f>
        <v/>
      </c>
      <c r="K102" s="7" t="n"/>
    </row>
    <row r="103">
      <c r="A103" s="21" t="n"/>
      <c r="B103" s="7" t="n"/>
      <c r="C103" s="7" t="n"/>
      <c r="D103" s="7" t="n"/>
      <c r="E103" s="7" t="n"/>
      <c r="F103" s="7" t="n"/>
      <c r="G103" s="7" t="n"/>
      <c r="H103" s="22" t="n"/>
      <c r="I103" s="22" t="n"/>
      <c r="J103" s="23">
        <f>IF(COUNTA(A103:I103)=0,"",$C$3+SUM(H$6:H103)-SUM(I$6:I103))</f>
        <v/>
      </c>
      <c r="K103" s="7" t="n"/>
    </row>
    <row r="104">
      <c r="A104" s="21" t="n"/>
      <c r="B104" s="7" t="n"/>
      <c r="C104" s="7" t="n"/>
      <c r="D104" s="7" t="n"/>
      <c r="E104" s="7" t="n"/>
      <c r="F104" s="7" t="n"/>
      <c r="G104" s="7" t="n"/>
      <c r="H104" s="22" t="n"/>
      <c r="I104" s="22" t="n"/>
      <c r="J104" s="23">
        <f>IF(COUNTA(A104:I104)=0,"",$C$3+SUM(H$6:H104)-SUM(I$6:I104))</f>
        <v/>
      </c>
      <c r="K104" s="7" t="n"/>
    </row>
    <row r="105">
      <c r="A105" s="21" t="n"/>
      <c r="B105" s="7" t="n"/>
      <c r="C105" s="7" t="n"/>
      <c r="D105" s="7" t="n"/>
      <c r="E105" s="7" t="n"/>
      <c r="F105" s="7" t="n"/>
      <c r="G105" s="7" t="n"/>
      <c r="H105" s="22" t="n"/>
      <c r="I105" s="22" t="n"/>
      <c r="J105" s="23">
        <f>IF(COUNTA(A105:I105)=0,"",$C$3+SUM(H$6:H105)-SUM(I$6:I105))</f>
        <v/>
      </c>
      <c r="K105" s="7" t="n"/>
    </row>
    <row r="106">
      <c r="A106" s="21" t="n"/>
      <c r="B106" s="7" t="n"/>
      <c r="C106" s="7" t="n"/>
      <c r="D106" s="7" t="n"/>
      <c r="E106" s="7" t="n"/>
      <c r="F106" s="7" t="n"/>
      <c r="G106" s="7" t="n"/>
      <c r="H106" s="22" t="n"/>
      <c r="I106" s="22" t="n"/>
      <c r="J106" s="23">
        <f>IF(COUNTA(A106:I106)=0,"",$C$3+SUM(H$6:H106)-SUM(I$6:I106))</f>
        <v/>
      </c>
      <c r="K106" s="7" t="n"/>
    </row>
    <row r="107">
      <c r="A107" s="21" t="n"/>
      <c r="B107" s="7" t="n"/>
      <c r="C107" s="7" t="n"/>
      <c r="D107" s="7" t="n"/>
      <c r="E107" s="7" t="n"/>
      <c r="F107" s="7" t="n"/>
      <c r="G107" s="7" t="n"/>
      <c r="H107" s="22" t="n"/>
      <c r="I107" s="22" t="n"/>
      <c r="J107" s="23">
        <f>IF(COUNTA(A107:I107)=0,"",$C$3+SUM(H$6:H107)-SUM(I$6:I107))</f>
        <v/>
      </c>
      <c r="K107" s="7" t="n"/>
    </row>
    <row r="108">
      <c r="A108" s="21" t="n"/>
      <c r="B108" s="7" t="n"/>
      <c r="C108" s="7" t="n"/>
      <c r="D108" s="7" t="n"/>
      <c r="E108" s="7" t="n"/>
      <c r="F108" s="7" t="n"/>
      <c r="G108" s="7" t="n"/>
      <c r="H108" s="22" t="n"/>
      <c r="I108" s="22" t="n"/>
      <c r="J108" s="23">
        <f>IF(COUNTA(A108:I108)=0,"",$C$3+SUM(H$6:H108)-SUM(I$6:I108))</f>
        <v/>
      </c>
      <c r="K108" s="7" t="n"/>
    </row>
    <row r="109">
      <c r="A109" s="21" t="n"/>
      <c r="B109" s="7" t="n"/>
      <c r="C109" s="7" t="n"/>
      <c r="D109" s="7" t="n"/>
      <c r="E109" s="7" t="n"/>
      <c r="F109" s="7" t="n"/>
      <c r="G109" s="7" t="n"/>
      <c r="H109" s="22" t="n"/>
      <c r="I109" s="22" t="n"/>
      <c r="J109" s="23">
        <f>IF(COUNTA(A109:I109)=0,"",$C$3+SUM(H$6:H109)-SUM(I$6:I109))</f>
        <v/>
      </c>
      <c r="K109" s="7" t="n"/>
    </row>
    <row r="110">
      <c r="A110" s="21" t="n"/>
      <c r="B110" s="7" t="n"/>
      <c r="C110" s="7" t="n"/>
      <c r="D110" s="7" t="n"/>
      <c r="E110" s="7" t="n"/>
      <c r="F110" s="7" t="n"/>
      <c r="G110" s="7" t="n"/>
      <c r="H110" s="22" t="n"/>
      <c r="I110" s="22" t="n"/>
      <c r="J110" s="23">
        <f>IF(COUNTA(A110:I110)=0,"",$C$3+SUM(H$6:H110)-SUM(I$6:I110))</f>
        <v/>
      </c>
      <c r="K110" s="7" t="n"/>
    </row>
    <row r="111">
      <c r="A111" s="21" t="n"/>
      <c r="B111" s="7" t="n"/>
      <c r="C111" s="7" t="n"/>
      <c r="D111" s="7" t="n"/>
      <c r="E111" s="7" t="n"/>
      <c r="F111" s="7" t="n"/>
      <c r="G111" s="7" t="n"/>
      <c r="H111" s="22" t="n"/>
      <c r="I111" s="22" t="n"/>
      <c r="J111" s="23">
        <f>IF(COUNTA(A111:I111)=0,"",$C$3+SUM(H$6:H111)-SUM(I$6:I111))</f>
        <v/>
      </c>
      <c r="K111" s="7" t="n"/>
    </row>
    <row r="112">
      <c r="A112" s="21" t="n"/>
      <c r="B112" s="7" t="n"/>
      <c r="C112" s="7" t="n"/>
      <c r="D112" s="7" t="n"/>
      <c r="E112" s="7" t="n"/>
      <c r="F112" s="7" t="n"/>
      <c r="G112" s="7" t="n"/>
      <c r="H112" s="22" t="n"/>
      <c r="I112" s="22" t="n"/>
      <c r="J112" s="23">
        <f>IF(COUNTA(A112:I112)=0,"",$C$3+SUM(H$6:H112)-SUM(I$6:I112))</f>
        <v/>
      </c>
      <c r="K112" s="7" t="n"/>
    </row>
    <row r="113">
      <c r="A113" s="21" t="n"/>
      <c r="B113" s="7" t="n"/>
      <c r="C113" s="7" t="n"/>
      <c r="D113" s="7" t="n"/>
      <c r="E113" s="7" t="n"/>
      <c r="F113" s="7" t="n"/>
      <c r="G113" s="7" t="n"/>
      <c r="H113" s="22" t="n"/>
      <c r="I113" s="22" t="n"/>
      <c r="J113" s="23">
        <f>IF(COUNTA(A113:I113)=0,"",$C$3+SUM(H$6:H113)-SUM(I$6:I113))</f>
        <v/>
      </c>
      <c r="K113" s="7" t="n"/>
    </row>
    <row r="114">
      <c r="A114" s="21" t="n"/>
      <c r="B114" s="7" t="n"/>
      <c r="C114" s="7" t="n"/>
      <c r="D114" s="7" t="n"/>
      <c r="E114" s="7" t="n"/>
      <c r="F114" s="7" t="n"/>
      <c r="G114" s="7" t="n"/>
      <c r="H114" s="22" t="n"/>
      <c r="I114" s="22" t="n"/>
      <c r="J114" s="23">
        <f>IF(COUNTA(A114:I114)=0,"",$C$3+SUM(H$6:H114)-SUM(I$6:I114))</f>
        <v/>
      </c>
      <c r="K114" s="7" t="n"/>
    </row>
    <row r="115">
      <c r="A115" s="21" t="n"/>
      <c r="B115" s="7" t="n"/>
      <c r="C115" s="7" t="n"/>
      <c r="D115" s="7" t="n"/>
      <c r="E115" s="7" t="n"/>
      <c r="F115" s="7" t="n"/>
      <c r="G115" s="7" t="n"/>
      <c r="H115" s="22" t="n"/>
      <c r="I115" s="22" t="n"/>
      <c r="J115" s="23">
        <f>IF(COUNTA(A115:I115)=0,"",$C$3+SUM(H$6:H115)-SUM(I$6:I115))</f>
        <v/>
      </c>
      <c r="K115" s="7" t="n"/>
    </row>
    <row r="116">
      <c r="A116" s="21" t="n"/>
      <c r="B116" s="7" t="n"/>
      <c r="C116" s="7" t="n"/>
      <c r="D116" s="7" t="n"/>
      <c r="E116" s="7" t="n"/>
      <c r="F116" s="7" t="n"/>
      <c r="G116" s="7" t="n"/>
      <c r="H116" s="22" t="n"/>
      <c r="I116" s="22" t="n"/>
      <c r="J116" s="23">
        <f>IF(COUNTA(A116:I116)=0,"",$C$3+SUM(H$6:H116)-SUM(I$6:I116))</f>
        <v/>
      </c>
      <c r="K116" s="7" t="n"/>
    </row>
    <row r="117">
      <c r="A117" s="21" t="n"/>
      <c r="B117" s="7" t="n"/>
      <c r="C117" s="7" t="n"/>
      <c r="D117" s="7" t="n"/>
      <c r="E117" s="7" t="n"/>
      <c r="F117" s="7" t="n"/>
      <c r="G117" s="7" t="n"/>
      <c r="H117" s="22" t="n"/>
      <c r="I117" s="22" t="n"/>
      <c r="J117" s="23">
        <f>IF(COUNTA(A117:I117)=0,"",$C$3+SUM(H$6:H117)-SUM(I$6:I117))</f>
        <v/>
      </c>
      <c r="K117" s="7" t="n"/>
    </row>
    <row r="118">
      <c r="A118" s="21" t="n"/>
      <c r="B118" s="7" t="n"/>
      <c r="C118" s="7" t="n"/>
      <c r="D118" s="7" t="n"/>
      <c r="E118" s="7" t="n"/>
      <c r="F118" s="7" t="n"/>
      <c r="G118" s="7" t="n"/>
      <c r="H118" s="22" t="n"/>
      <c r="I118" s="22" t="n"/>
      <c r="J118" s="23">
        <f>IF(COUNTA(A118:I118)=0,"",$C$3+SUM(H$6:H118)-SUM(I$6:I118))</f>
        <v/>
      </c>
      <c r="K118" s="7" t="n"/>
    </row>
    <row r="119">
      <c r="A119" s="21" t="n"/>
      <c r="B119" s="7" t="n"/>
      <c r="C119" s="7" t="n"/>
      <c r="D119" s="7" t="n"/>
      <c r="E119" s="7" t="n"/>
      <c r="F119" s="7" t="n"/>
      <c r="G119" s="7" t="n"/>
      <c r="H119" s="22" t="n"/>
      <c r="I119" s="22" t="n"/>
      <c r="J119" s="23">
        <f>IF(COUNTA(A119:I119)=0,"",$C$3+SUM(H$6:H119)-SUM(I$6:I119))</f>
        <v/>
      </c>
      <c r="K119" s="7" t="n"/>
    </row>
    <row r="120">
      <c r="A120" s="21" t="n"/>
      <c r="B120" s="7" t="n"/>
      <c r="C120" s="7" t="n"/>
      <c r="D120" s="7" t="n"/>
      <c r="E120" s="7" t="n"/>
      <c r="F120" s="7" t="n"/>
      <c r="G120" s="7" t="n"/>
      <c r="H120" s="22" t="n"/>
      <c r="I120" s="22" t="n"/>
      <c r="J120" s="23">
        <f>IF(COUNTA(A120:I120)=0,"",$C$3+SUM(H$6:H120)-SUM(I$6:I120))</f>
        <v/>
      </c>
      <c r="K120" s="7" t="n"/>
    </row>
    <row r="121">
      <c r="A121" s="21" t="n"/>
      <c r="B121" s="7" t="n"/>
      <c r="C121" s="7" t="n"/>
      <c r="D121" s="7" t="n"/>
      <c r="E121" s="7" t="n"/>
      <c r="F121" s="7" t="n"/>
      <c r="G121" s="7" t="n"/>
      <c r="H121" s="22" t="n"/>
      <c r="I121" s="22" t="n"/>
      <c r="J121" s="23">
        <f>IF(COUNTA(A121:I121)=0,"",$C$3+SUM(H$6:H121)-SUM(I$6:I121))</f>
        <v/>
      </c>
      <c r="K121" s="7" t="n"/>
    </row>
    <row r="122">
      <c r="A122" s="21" t="n"/>
      <c r="B122" s="7" t="n"/>
      <c r="C122" s="7" t="n"/>
      <c r="D122" s="7" t="n"/>
      <c r="E122" s="7" t="n"/>
      <c r="F122" s="7" t="n"/>
      <c r="G122" s="7" t="n"/>
      <c r="H122" s="22" t="n"/>
      <c r="I122" s="22" t="n"/>
      <c r="J122" s="23">
        <f>IF(COUNTA(A122:I122)=0,"",$C$3+SUM(H$6:H122)-SUM(I$6:I122))</f>
        <v/>
      </c>
      <c r="K122" s="7" t="n"/>
    </row>
    <row r="123">
      <c r="A123" s="21" t="n"/>
      <c r="B123" s="7" t="n"/>
      <c r="C123" s="7" t="n"/>
      <c r="D123" s="7" t="n"/>
      <c r="E123" s="7" t="n"/>
      <c r="F123" s="7" t="n"/>
      <c r="G123" s="7" t="n"/>
      <c r="H123" s="22" t="n"/>
      <c r="I123" s="22" t="n"/>
      <c r="J123" s="23">
        <f>IF(COUNTA(A123:I123)=0,"",$C$3+SUM(H$6:H123)-SUM(I$6:I123))</f>
        <v/>
      </c>
      <c r="K123" s="7" t="n"/>
    </row>
    <row r="124">
      <c r="A124" s="21" t="n"/>
      <c r="B124" s="7" t="n"/>
      <c r="C124" s="7" t="n"/>
      <c r="D124" s="7" t="n"/>
      <c r="E124" s="7" t="n"/>
      <c r="F124" s="7" t="n"/>
      <c r="G124" s="7" t="n"/>
      <c r="H124" s="22" t="n"/>
      <c r="I124" s="22" t="n"/>
      <c r="J124" s="23">
        <f>IF(COUNTA(A124:I124)=0,"",$C$3+SUM(H$6:H124)-SUM(I$6:I124))</f>
        <v/>
      </c>
      <c r="K124" s="7" t="n"/>
    </row>
    <row r="125">
      <c r="A125" s="21" t="n"/>
      <c r="B125" s="7" t="n"/>
      <c r="C125" s="7" t="n"/>
      <c r="D125" s="7" t="n"/>
      <c r="E125" s="7" t="n"/>
      <c r="F125" s="7" t="n"/>
      <c r="G125" s="7" t="n"/>
      <c r="H125" s="22" t="n"/>
      <c r="I125" s="22" t="n"/>
      <c r="J125" s="23">
        <f>IF(COUNTA(A125:I125)=0,"",$C$3+SUM(H$6:H125)-SUM(I$6:I125))</f>
        <v/>
      </c>
      <c r="K125" s="7" t="n"/>
    </row>
    <row r="126">
      <c r="A126" s="21" t="n"/>
      <c r="B126" s="7" t="n"/>
      <c r="C126" s="7" t="n"/>
      <c r="D126" s="7" t="n"/>
      <c r="E126" s="7" t="n"/>
      <c r="F126" s="7" t="n"/>
      <c r="G126" s="7" t="n"/>
      <c r="H126" s="22" t="n"/>
      <c r="I126" s="22" t="n"/>
      <c r="J126" s="23">
        <f>IF(COUNTA(A126:I126)=0,"",$C$3+SUM(H$6:H126)-SUM(I$6:I126))</f>
        <v/>
      </c>
      <c r="K126" s="7" t="n"/>
    </row>
    <row r="127">
      <c r="A127" s="21" t="n"/>
      <c r="B127" s="7" t="n"/>
      <c r="C127" s="7" t="n"/>
      <c r="D127" s="7" t="n"/>
      <c r="E127" s="7" t="n"/>
      <c r="F127" s="7" t="n"/>
      <c r="G127" s="7" t="n"/>
      <c r="H127" s="22" t="n"/>
      <c r="I127" s="22" t="n"/>
      <c r="J127" s="23">
        <f>IF(COUNTA(A127:I127)=0,"",$C$3+SUM(H$6:H127)-SUM(I$6:I127))</f>
        <v/>
      </c>
      <c r="K127" s="7" t="n"/>
    </row>
    <row r="128">
      <c r="A128" s="21" t="n"/>
      <c r="B128" s="7" t="n"/>
      <c r="C128" s="7" t="n"/>
      <c r="D128" s="7" t="n"/>
      <c r="E128" s="7" t="n"/>
      <c r="F128" s="7" t="n"/>
      <c r="G128" s="7" t="n"/>
      <c r="H128" s="22" t="n"/>
      <c r="I128" s="22" t="n"/>
      <c r="J128" s="23">
        <f>IF(COUNTA(A128:I128)=0,"",$C$3+SUM(H$6:H128)-SUM(I$6:I128))</f>
        <v/>
      </c>
      <c r="K128" s="7" t="n"/>
    </row>
    <row r="129">
      <c r="A129" s="21" t="n"/>
      <c r="B129" s="7" t="n"/>
      <c r="C129" s="7" t="n"/>
      <c r="D129" s="7" t="n"/>
      <c r="E129" s="7" t="n"/>
      <c r="F129" s="7" t="n"/>
      <c r="G129" s="7" t="n"/>
      <c r="H129" s="22" t="n"/>
      <c r="I129" s="22" t="n"/>
      <c r="J129" s="23">
        <f>IF(COUNTA(A129:I129)=0,"",$C$3+SUM(H$6:H129)-SUM(I$6:I129))</f>
        <v/>
      </c>
      <c r="K129" s="7" t="n"/>
    </row>
    <row r="130">
      <c r="A130" s="21" t="n"/>
      <c r="B130" s="7" t="n"/>
      <c r="C130" s="7" t="n"/>
      <c r="D130" s="7" t="n"/>
      <c r="E130" s="7" t="n"/>
      <c r="F130" s="7" t="n"/>
      <c r="G130" s="7" t="n"/>
      <c r="H130" s="22" t="n"/>
      <c r="I130" s="22" t="n"/>
      <c r="J130" s="23">
        <f>IF(COUNTA(A130:I130)=0,"",$C$3+SUM(H$6:H130)-SUM(I$6:I130))</f>
        <v/>
      </c>
      <c r="K130" s="7" t="n"/>
    </row>
    <row r="131">
      <c r="A131" s="21" t="n"/>
      <c r="B131" s="7" t="n"/>
      <c r="C131" s="7" t="n"/>
      <c r="D131" s="7" t="n"/>
      <c r="E131" s="7" t="n"/>
      <c r="F131" s="7" t="n"/>
      <c r="G131" s="7" t="n"/>
      <c r="H131" s="22" t="n"/>
      <c r="I131" s="22" t="n"/>
      <c r="J131" s="23">
        <f>IF(COUNTA(A131:I131)=0,"",$C$3+SUM(H$6:H131)-SUM(I$6:I131))</f>
        <v/>
      </c>
      <c r="K131" s="7" t="n"/>
    </row>
    <row r="132">
      <c r="A132" s="21" t="n"/>
      <c r="B132" s="7" t="n"/>
      <c r="C132" s="7" t="n"/>
      <c r="D132" s="7" t="n"/>
      <c r="E132" s="7" t="n"/>
      <c r="F132" s="7" t="n"/>
      <c r="G132" s="7" t="n"/>
      <c r="H132" s="22" t="n"/>
      <c r="I132" s="22" t="n"/>
      <c r="J132" s="23">
        <f>IF(COUNTA(A132:I132)=0,"",$C$3+SUM(H$6:H132)-SUM(I$6:I132))</f>
        <v/>
      </c>
      <c r="K132" s="7" t="n"/>
    </row>
    <row r="133">
      <c r="A133" s="21" t="n"/>
      <c r="B133" s="7" t="n"/>
      <c r="C133" s="7" t="n"/>
      <c r="D133" s="7" t="n"/>
      <c r="E133" s="7" t="n"/>
      <c r="F133" s="7" t="n"/>
      <c r="G133" s="7" t="n"/>
      <c r="H133" s="22" t="n"/>
      <c r="I133" s="22" t="n"/>
      <c r="J133" s="23">
        <f>IF(COUNTA(A133:I133)=0,"",$C$3+SUM(H$6:H133)-SUM(I$6:I133))</f>
        <v/>
      </c>
      <c r="K133" s="7" t="n"/>
    </row>
    <row r="134">
      <c r="A134" s="21" t="n"/>
      <c r="B134" s="7" t="n"/>
      <c r="C134" s="7" t="n"/>
      <c r="D134" s="7" t="n"/>
      <c r="E134" s="7" t="n"/>
      <c r="F134" s="7" t="n"/>
      <c r="G134" s="7" t="n"/>
      <c r="H134" s="22" t="n"/>
      <c r="I134" s="22" t="n"/>
      <c r="J134" s="23">
        <f>IF(COUNTA(A134:I134)=0,"",$C$3+SUM(H$6:H134)-SUM(I$6:I134))</f>
        <v/>
      </c>
      <c r="K134" s="7" t="n"/>
    </row>
    <row r="135">
      <c r="A135" s="21" t="n"/>
      <c r="B135" s="7" t="n"/>
      <c r="C135" s="7" t="n"/>
      <c r="D135" s="7" t="n"/>
      <c r="E135" s="7" t="n"/>
      <c r="F135" s="7" t="n"/>
      <c r="G135" s="7" t="n"/>
      <c r="H135" s="22" t="n"/>
      <c r="I135" s="22" t="n"/>
      <c r="J135" s="23">
        <f>IF(COUNTA(A135:I135)=0,"",$C$3+SUM(H$6:H135)-SUM(I$6:I135))</f>
        <v/>
      </c>
      <c r="K135" s="7" t="n"/>
    </row>
    <row r="136">
      <c r="A136" s="21" t="n"/>
      <c r="B136" s="7" t="n"/>
      <c r="C136" s="7" t="n"/>
      <c r="D136" s="7" t="n"/>
      <c r="E136" s="7" t="n"/>
      <c r="F136" s="7" t="n"/>
      <c r="G136" s="7" t="n"/>
      <c r="H136" s="22" t="n"/>
      <c r="I136" s="22" t="n"/>
      <c r="J136" s="23">
        <f>IF(COUNTA(A136:I136)=0,"",$C$3+SUM(H$6:H136)-SUM(I$6:I136))</f>
        <v/>
      </c>
      <c r="K136" s="7" t="n"/>
    </row>
    <row r="137">
      <c r="A137" s="21" t="n"/>
      <c r="B137" s="7" t="n"/>
      <c r="C137" s="7" t="n"/>
      <c r="D137" s="7" t="n"/>
      <c r="E137" s="7" t="n"/>
      <c r="F137" s="7" t="n"/>
      <c r="G137" s="7" t="n"/>
      <c r="H137" s="22" t="n"/>
      <c r="I137" s="22" t="n"/>
      <c r="J137" s="23">
        <f>IF(COUNTA(A137:I137)=0,"",$C$3+SUM(H$6:H137)-SUM(I$6:I137))</f>
        <v/>
      </c>
      <c r="K137" s="7" t="n"/>
    </row>
    <row r="138">
      <c r="A138" s="21" t="n"/>
      <c r="B138" s="7" t="n"/>
      <c r="C138" s="7" t="n"/>
      <c r="D138" s="7" t="n"/>
      <c r="E138" s="7" t="n"/>
      <c r="F138" s="7" t="n"/>
      <c r="G138" s="7" t="n"/>
      <c r="H138" s="22" t="n"/>
      <c r="I138" s="22" t="n"/>
      <c r="J138" s="23">
        <f>IF(COUNTA(A138:I138)=0,"",$C$3+SUM(H$6:H138)-SUM(I$6:I138))</f>
        <v/>
      </c>
      <c r="K138" s="7" t="n"/>
    </row>
    <row r="139">
      <c r="A139" s="21" t="n"/>
      <c r="B139" s="7" t="n"/>
      <c r="C139" s="7" t="n"/>
      <c r="D139" s="7" t="n"/>
      <c r="E139" s="7" t="n"/>
      <c r="F139" s="7" t="n"/>
      <c r="G139" s="7" t="n"/>
      <c r="H139" s="22" t="n"/>
      <c r="I139" s="22" t="n"/>
      <c r="J139" s="23">
        <f>IF(COUNTA(A139:I139)=0,"",$C$3+SUM(H$6:H139)-SUM(I$6:I139))</f>
        <v/>
      </c>
      <c r="K139" s="7" t="n"/>
    </row>
    <row r="140">
      <c r="A140" s="21" t="n"/>
      <c r="B140" s="7" t="n"/>
      <c r="C140" s="7" t="n"/>
      <c r="D140" s="7" t="n"/>
      <c r="E140" s="7" t="n"/>
      <c r="F140" s="7" t="n"/>
      <c r="G140" s="7" t="n"/>
      <c r="H140" s="22" t="n"/>
      <c r="I140" s="22" t="n"/>
      <c r="J140" s="23">
        <f>IF(COUNTA(A140:I140)=0,"",$C$3+SUM(H$6:H140)-SUM(I$6:I140))</f>
        <v/>
      </c>
      <c r="K140" s="7" t="n"/>
    </row>
    <row r="141">
      <c r="A141" s="21" t="n"/>
      <c r="B141" s="7" t="n"/>
      <c r="C141" s="7" t="n"/>
      <c r="D141" s="7" t="n"/>
      <c r="E141" s="7" t="n"/>
      <c r="F141" s="7" t="n"/>
      <c r="G141" s="7" t="n"/>
      <c r="H141" s="22" t="n"/>
      <c r="I141" s="22" t="n"/>
      <c r="J141" s="23">
        <f>IF(COUNTA(A141:I141)=0,"",$C$3+SUM(H$6:H141)-SUM(I$6:I141))</f>
        <v/>
      </c>
      <c r="K141" s="7" t="n"/>
    </row>
    <row r="142">
      <c r="A142" s="21" t="n"/>
      <c r="B142" s="7" t="n"/>
      <c r="C142" s="7" t="n"/>
      <c r="D142" s="7" t="n"/>
      <c r="E142" s="7" t="n"/>
      <c r="F142" s="7" t="n"/>
      <c r="G142" s="7" t="n"/>
      <c r="H142" s="22" t="n"/>
      <c r="I142" s="22" t="n"/>
      <c r="J142" s="23">
        <f>IF(COUNTA(A142:I142)=0,"",$C$3+SUM(H$6:H142)-SUM(I$6:I142))</f>
        <v/>
      </c>
      <c r="K142" s="7" t="n"/>
    </row>
    <row r="143">
      <c r="A143" s="21" t="n"/>
      <c r="B143" s="7" t="n"/>
      <c r="C143" s="7" t="n"/>
      <c r="D143" s="7" t="n"/>
      <c r="E143" s="7" t="n"/>
      <c r="F143" s="7" t="n"/>
      <c r="G143" s="7" t="n"/>
      <c r="H143" s="22" t="n"/>
      <c r="I143" s="22" t="n"/>
      <c r="J143" s="23">
        <f>IF(COUNTA(A143:I143)=0,"",$C$3+SUM(H$6:H143)-SUM(I$6:I143))</f>
        <v/>
      </c>
      <c r="K143" s="7" t="n"/>
    </row>
    <row r="144">
      <c r="A144" s="21" t="n"/>
      <c r="B144" s="7" t="n"/>
      <c r="C144" s="7" t="n"/>
      <c r="D144" s="7" t="n"/>
      <c r="E144" s="7" t="n"/>
      <c r="F144" s="7" t="n"/>
      <c r="G144" s="7" t="n"/>
      <c r="H144" s="22" t="n"/>
      <c r="I144" s="22" t="n"/>
      <c r="J144" s="23">
        <f>IF(COUNTA(A144:I144)=0,"",$C$3+SUM(H$6:H144)-SUM(I$6:I144))</f>
        <v/>
      </c>
      <c r="K144" s="7" t="n"/>
    </row>
    <row r="145">
      <c r="A145" s="21" t="n"/>
      <c r="B145" s="7" t="n"/>
      <c r="C145" s="7" t="n"/>
      <c r="D145" s="7" t="n"/>
      <c r="E145" s="7" t="n"/>
      <c r="F145" s="7" t="n"/>
      <c r="G145" s="7" t="n"/>
      <c r="H145" s="22" t="n"/>
      <c r="I145" s="22" t="n"/>
      <c r="J145" s="23">
        <f>IF(COUNTA(A145:I145)=0,"",$C$3+SUM(H$6:H145)-SUM(I$6:I145))</f>
        <v/>
      </c>
      <c r="K145" s="7" t="n"/>
    </row>
    <row r="146">
      <c r="A146" s="21" t="n"/>
      <c r="B146" s="7" t="n"/>
      <c r="C146" s="7" t="n"/>
      <c r="D146" s="7" t="n"/>
      <c r="E146" s="7" t="n"/>
      <c r="F146" s="7" t="n"/>
      <c r="G146" s="7" t="n"/>
      <c r="H146" s="22" t="n"/>
      <c r="I146" s="22" t="n"/>
      <c r="J146" s="23">
        <f>IF(COUNTA(A146:I146)=0,"",$C$3+SUM(H$6:H146)-SUM(I$6:I146))</f>
        <v/>
      </c>
      <c r="K146" s="7" t="n"/>
    </row>
    <row r="147">
      <c r="A147" s="21" t="n"/>
      <c r="B147" s="7" t="n"/>
      <c r="C147" s="7" t="n"/>
      <c r="D147" s="7" t="n"/>
      <c r="E147" s="7" t="n"/>
      <c r="F147" s="7" t="n"/>
      <c r="G147" s="7" t="n"/>
      <c r="H147" s="22" t="n"/>
      <c r="I147" s="22" t="n"/>
      <c r="J147" s="23">
        <f>IF(COUNTA(A147:I147)=0,"",$C$3+SUM(H$6:H147)-SUM(I$6:I147))</f>
        <v/>
      </c>
      <c r="K147" s="7" t="n"/>
    </row>
    <row r="148">
      <c r="A148" s="21" t="n"/>
      <c r="B148" s="7" t="n"/>
      <c r="C148" s="7" t="n"/>
      <c r="D148" s="7" t="n"/>
      <c r="E148" s="7" t="n"/>
      <c r="F148" s="7" t="n"/>
      <c r="G148" s="7" t="n"/>
      <c r="H148" s="22" t="n"/>
      <c r="I148" s="22" t="n"/>
      <c r="J148" s="23">
        <f>IF(COUNTA(A148:I148)=0,"",$C$3+SUM(H$6:H148)-SUM(I$6:I148))</f>
        <v/>
      </c>
      <c r="K148" s="7" t="n"/>
    </row>
    <row r="149">
      <c r="A149" s="21" t="n"/>
      <c r="B149" s="7" t="n"/>
      <c r="C149" s="7" t="n"/>
      <c r="D149" s="7" t="n"/>
      <c r="E149" s="7" t="n"/>
      <c r="F149" s="7" t="n"/>
      <c r="G149" s="7" t="n"/>
      <c r="H149" s="22" t="n"/>
      <c r="I149" s="22" t="n"/>
      <c r="J149" s="23">
        <f>IF(COUNTA(A149:I149)=0,"",$C$3+SUM(H$6:H149)-SUM(I$6:I149))</f>
        <v/>
      </c>
      <c r="K149" s="7" t="n"/>
    </row>
    <row r="150">
      <c r="A150" s="21" t="n"/>
      <c r="B150" s="7" t="n"/>
      <c r="C150" s="7" t="n"/>
      <c r="D150" s="7" t="n"/>
      <c r="E150" s="7" t="n"/>
      <c r="F150" s="7" t="n"/>
      <c r="G150" s="7" t="n"/>
      <c r="H150" s="22" t="n"/>
      <c r="I150" s="22" t="n"/>
      <c r="J150" s="23">
        <f>IF(COUNTA(A150:I150)=0,"",$C$3+SUM(H$6:H150)-SUM(I$6:I150))</f>
        <v/>
      </c>
      <c r="K150" s="7" t="n"/>
    </row>
    <row r="151">
      <c r="A151" s="21" t="n"/>
      <c r="B151" s="7" t="n"/>
      <c r="C151" s="7" t="n"/>
      <c r="D151" s="7" t="n"/>
      <c r="E151" s="7" t="n"/>
      <c r="F151" s="7" t="n"/>
      <c r="G151" s="7" t="n"/>
      <c r="H151" s="22" t="n"/>
      <c r="I151" s="22" t="n"/>
      <c r="J151" s="23">
        <f>IF(COUNTA(A151:I151)=0,"",$C$3+SUM(H$6:H151)-SUM(I$6:I151))</f>
        <v/>
      </c>
      <c r="K151" s="7" t="n"/>
    </row>
    <row r="152">
      <c r="A152" s="21" t="n"/>
      <c r="B152" s="7" t="n"/>
      <c r="C152" s="7" t="n"/>
      <c r="D152" s="7" t="n"/>
      <c r="E152" s="7" t="n"/>
      <c r="F152" s="7" t="n"/>
      <c r="G152" s="7" t="n"/>
      <c r="H152" s="22" t="n"/>
      <c r="I152" s="22" t="n"/>
      <c r="J152" s="23">
        <f>IF(COUNTA(A152:I152)=0,"",$C$3+SUM(H$6:H152)-SUM(I$6:I152))</f>
        <v/>
      </c>
      <c r="K152" s="7" t="n"/>
    </row>
    <row r="153">
      <c r="A153" s="21" t="n"/>
      <c r="B153" s="7" t="n"/>
      <c r="C153" s="7" t="n"/>
      <c r="D153" s="7" t="n"/>
      <c r="E153" s="7" t="n"/>
      <c r="F153" s="7" t="n"/>
      <c r="G153" s="7" t="n"/>
      <c r="H153" s="22" t="n"/>
      <c r="I153" s="22" t="n"/>
      <c r="J153" s="23">
        <f>IF(COUNTA(A153:I153)=0,"",$C$3+SUM(H$6:H153)-SUM(I$6:I153))</f>
        <v/>
      </c>
      <c r="K153" s="7" t="n"/>
    </row>
    <row r="154">
      <c r="A154" s="21" t="n"/>
      <c r="B154" s="7" t="n"/>
      <c r="C154" s="7" t="n"/>
      <c r="D154" s="7" t="n"/>
      <c r="E154" s="7" t="n"/>
      <c r="F154" s="7" t="n"/>
      <c r="G154" s="7" t="n"/>
      <c r="H154" s="22" t="n"/>
      <c r="I154" s="22" t="n"/>
      <c r="J154" s="23">
        <f>IF(COUNTA(A154:I154)=0,"",$C$3+SUM(H$6:H154)-SUM(I$6:I154))</f>
        <v/>
      </c>
      <c r="K154" s="7" t="n"/>
    </row>
    <row r="155">
      <c r="A155" s="21" t="n"/>
      <c r="B155" s="7" t="n"/>
      <c r="C155" s="7" t="n"/>
      <c r="D155" s="7" t="n"/>
      <c r="E155" s="7" t="n"/>
      <c r="F155" s="7" t="n"/>
      <c r="G155" s="7" t="n"/>
      <c r="H155" s="22" t="n"/>
      <c r="I155" s="22" t="n"/>
      <c r="J155" s="23">
        <f>IF(COUNTA(A155:I155)=0,"",$C$3+SUM(H$6:H155)-SUM(I$6:I155))</f>
        <v/>
      </c>
      <c r="K155" s="7" t="n"/>
    </row>
    <row r="156">
      <c r="A156" s="21" t="n"/>
      <c r="B156" s="7" t="n"/>
      <c r="C156" s="7" t="n"/>
      <c r="D156" s="7" t="n"/>
      <c r="E156" s="7" t="n"/>
      <c r="F156" s="7" t="n"/>
      <c r="G156" s="7" t="n"/>
      <c r="H156" s="22" t="n"/>
      <c r="I156" s="22" t="n"/>
      <c r="J156" s="23">
        <f>IF(COUNTA(A156:I156)=0,"",$C$3+SUM(H$6:H156)-SUM(I$6:I156))</f>
        <v/>
      </c>
      <c r="K156" s="7" t="n"/>
    </row>
    <row r="157">
      <c r="A157" s="21" t="n"/>
      <c r="B157" s="7" t="n"/>
      <c r="C157" s="7" t="n"/>
      <c r="D157" s="7" t="n"/>
      <c r="E157" s="7" t="n"/>
      <c r="F157" s="7" t="n"/>
      <c r="G157" s="7" t="n"/>
      <c r="H157" s="22" t="n"/>
      <c r="I157" s="22" t="n"/>
      <c r="J157" s="23">
        <f>IF(COUNTA(A157:I157)=0,"",$C$3+SUM(H$6:H157)-SUM(I$6:I157))</f>
        <v/>
      </c>
      <c r="K157" s="7" t="n"/>
    </row>
    <row r="158">
      <c r="A158" s="21" t="n"/>
      <c r="B158" s="7" t="n"/>
      <c r="C158" s="7" t="n"/>
      <c r="D158" s="7" t="n"/>
      <c r="E158" s="7" t="n"/>
      <c r="F158" s="7" t="n"/>
      <c r="G158" s="7" t="n"/>
      <c r="H158" s="22" t="n"/>
      <c r="I158" s="22" t="n"/>
      <c r="J158" s="23">
        <f>IF(COUNTA(A158:I158)=0,"",$C$3+SUM(H$6:H158)-SUM(I$6:I158))</f>
        <v/>
      </c>
      <c r="K158" s="7" t="n"/>
    </row>
    <row r="159">
      <c r="A159" s="21" t="n"/>
      <c r="B159" s="7" t="n"/>
      <c r="C159" s="7" t="n"/>
      <c r="D159" s="7" t="n"/>
      <c r="E159" s="7" t="n"/>
      <c r="F159" s="7" t="n"/>
      <c r="G159" s="7" t="n"/>
      <c r="H159" s="22" t="n"/>
      <c r="I159" s="22" t="n"/>
      <c r="J159" s="23">
        <f>IF(COUNTA(A159:I159)=0,"",$C$3+SUM(H$6:H159)-SUM(I$6:I159))</f>
        <v/>
      </c>
      <c r="K159" s="7" t="n"/>
    </row>
    <row r="160">
      <c r="A160" s="21" t="n"/>
      <c r="B160" s="7" t="n"/>
      <c r="C160" s="7" t="n"/>
      <c r="D160" s="7" t="n"/>
      <c r="E160" s="7" t="n"/>
      <c r="F160" s="7" t="n"/>
      <c r="G160" s="7" t="n"/>
      <c r="H160" s="22" t="n"/>
      <c r="I160" s="22" t="n"/>
      <c r="J160" s="23">
        <f>IF(COUNTA(A160:I160)=0,"",$C$3+SUM(H$6:H160)-SUM(I$6:I160))</f>
        <v/>
      </c>
      <c r="K160" s="7" t="n"/>
    </row>
    <row r="161">
      <c r="A161" s="21" t="n"/>
      <c r="B161" s="7" t="n"/>
      <c r="C161" s="7" t="n"/>
      <c r="D161" s="7" t="n"/>
      <c r="E161" s="7" t="n"/>
      <c r="F161" s="7" t="n"/>
      <c r="G161" s="7" t="n"/>
      <c r="H161" s="22" t="n"/>
      <c r="I161" s="22" t="n"/>
      <c r="J161" s="23">
        <f>IF(COUNTA(A161:I161)=0,"",$C$3+SUM(H$6:H161)-SUM(I$6:I161))</f>
        <v/>
      </c>
      <c r="K161" s="7" t="n"/>
    </row>
    <row r="162">
      <c r="A162" s="21" t="n"/>
      <c r="B162" s="7" t="n"/>
      <c r="C162" s="7" t="n"/>
      <c r="D162" s="7" t="n"/>
      <c r="E162" s="7" t="n"/>
      <c r="F162" s="7" t="n"/>
      <c r="G162" s="7" t="n"/>
      <c r="H162" s="22" t="n"/>
      <c r="I162" s="22" t="n"/>
      <c r="J162" s="23">
        <f>IF(COUNTA(A162:I162)=0,"",$C$3+SUM(H$6:H162)-SUM(I$6:I162))</f>
        <v/>
      </c>
      <c r="K162" s="7" t="n"/>
    </row>
    <row r="163">
      <c r="A163" s="21" t="n"/>
      <c r="B163" s="7" t="n"/>
      <c r="C163" s="7" t="n"/>
      <c r="D163" s="7" t="n"/>
      <c r="E163" s="7" t="n"/>
      <c r="F163" s="7" t="n"/>
      <c r="G163" s="7" t="n"/>
      <c r="H163" s="22" t="n"/>
      <c r="I163" s="22" t="n"/>
      <c r="J163" s="23">
        <f>IF(COUNTA(A163:I163)=0,"",$C$3+SUM(H$6:H163)-SUM(I$6:I163))</f>
        <v/>
      </c>
      <c r="K163" s="7" t="n"/>
    </row>
    <row r="164">
      <c r="A164" s="21" t="n"/>
      <c r="B164" s="7" t="n"/>
      <c r="C164" s="7" t="n"/>
      <c r="D164" s="7" t="n"/>
      <c r="E164" s="7" t="n"/>
      <c r="F164" s="7" t="n"/>
      <c r="G164" s="7" t="n"/>
      <c r="H164" s="22" t="n"/>
      <c r="I164" s="22" t="n"/>
      <c r="J164" s="23">
        <f>IF(COUNTA(A164:I164)=0,"",$C$3+SUM(H$6:H164)-SUM(I$6:I164))</f>
        <v/>
      </c>
      <c r="K164" s="7" t="n"/>
    </row>
    <row r="165">
      <c r="A165" s="21" t="n"/>
      <c r="B165" s="7" t="n"/>
      <c r="C165" s="7" t="n"/>
      <c r="D165" s="7" t="n"/>
      <c r="E165" s="7" t="n"/>
      <c r="F165" s="7" t="n"/>
      <c r="G165" s="7" t="n"/>
      <c r="H165" s="22" t="n"/>
      <c r="I165" s="22" t="n"/>
      <c r="J165" s="23">
        <f>IF(COUNTA(A165:I165)=0,"",$C$3+SUM(H$6:H165)-SUM(I$6:I165))</f>
        <v/>
      </c>
      <c r="K165" s="7" t="n"/>
    </row>
    <row r="166">
      <c r="A166" s="21" t="n"/>
      <c r="B166" s="7" t="n"/>
      <c r="C166" s="7" t="n"/>
      <c r="D166" s="7" t="n"/>
      <c r="E166" s="7" t="n"/>
      <c r="F166" s="7" t="n"/>
      <c r="G166" s="7" t="n"/>
      <c r="H166" s="22" t="n"/>
      <c r="I166" s="22" t="n"/>
      <c r="J166" s="23">
        <f>IF(COUNTA(A166:I166)=0,"",$C$3+SUM(H$6:H166)-SUM(I$6:I166))</f>
        <v/>
      </c>
      <c r="K166" s="7" t="n"/>
    </row>
    <row r="167">
      <c r="A167" s="21" t="n"/>
      <c r="B167" s="7" t="n"/>
      <c r="C167" s="7" t="n"/>
      <c r="D167" s="7" t="n"/>
      <c r="E167" s="7" t="n"/>
      <c r="F167" s="7" t="n"/>
      <c r="G167" s="7" t="n"/>
      <c r="H167" s="22" t="n"/>
      <c r="I167" s="22" t="n"/>
      <c r="J167" s="23">
        <f>IF(COUNTA(A167:I167)=0,"",$C$3+SUM(H$6:H167)-SUM(I$6:I167))</f>
        <v/>
      </c>
      <c r="K167" s="7" t="n"/>
    </row>
    <row r="168">
      <c r="A168" s="21" t="n"/>
      <c r="B168" s="7" t="n"/>
      <c r="C168" s="7" t="n"/>
      <c r="D168" s="7" t="n"/>
      <c r="E168" s="7" t="n"/>
      <c r="F168" s="7" t="n"/>
      <c r="G168" s="7" t="n"/>
      <c r="H168" s="22" t="n"/>
      <c r="I168" s="22" t="n"/>
      <c r="J168" s="23">
        <f>IF(COUNTA(A168:I168)=0,"",$C$3+SUM(H$6:H168)-SUM(I$6:I168))</f>
        <v/>
      </c>
      <c r="K168" s="7" t="n"/>
    </row>
    <row r="169">
      <c r="A169" s="21" t="n"/>
      <c r="B169" s="7" t="n"/>
      <c r="C169" s="7" t="n"/>
      <c r="D169" s="7" t="n"/>
      <c r="E169" s="7" t="n"/>
      <c r="F169" s="7" t="n"/>
      <c r="G169" s="7" t="n"/>
      <c r="H169" s="22" t="n"/>
      <c r="I169" s="22" t="n"/>
      <c r="J169" s="23">
        <f>IF(COUNTA(A169:I169)=0,"",$C$3+SUM(H$6:H169)-SUM(I$6:I169))</f>
        <v/>
      </c>
      <c r="K169" s="7" t="n"/>
    </row>
    <row r="170">
      <c r="A170" s="21" t="n"/>
      <c r="B170" s="7" t="n"/>
      <c r="C170" s="7" t="n"/>
      <c r="D170" s="7" t="n"/>
      <c r="E170" s="7" t="n"/>
      <c r="F170" s="7" t="n"/>
      <c r="G170" s="7" t="n"/>
      <c r="H170" s="22" t="n"/>
      <c r="I170" s="22" t="n"/>
      <c r="J170" s="23">
        <f>IF(COUNTA(A170:I170)=0,"",$C$3+SUM(H$6:H170)-SUM(I$6:I170))</f>
        <v/>
      </c>
      <c r="K170" s="7" t="n"/>
    </row>
    <row r="171">
      <c r="A171" s="21" t="n"/>
      <c r="B171" s="7" t="n"/>
      <c r="C171" s="7" t="n"/>
      <c r="D171" s="7" t="n"/>
      <c r="E171" s="7" t="n"/>
      <c r="F171" s="7" t="n"/>
      <c r="G171" s="7" t="n"/>
      <c r="H171" s="22" t="n"/>
      <c r="I171" s="22" t="n"/>
      <c r="J171" s="23">
        <f>IF(COUNTA(A171:I171)=0,"",$C$3+SUM(H$6:H171)-SUM(I$6:I171))</f>
        <v/>
      </c>
      <c r="K171" s="7" t="n"/>
    </row>
    <row r="172">
      <c r="A172" s="21" t="n"/>
      <c r="B172" s="7" t="n"/>
      <c r="C172" s="7" t="n"/>
      <c r="D172" s="7" t="n"/>
      <c r="E172" s="7" t="n"/>
      <c r="F172" s="7" t="n"/>
      <c r="G172" s="7" t="n"/>
      <c r="H172" s="22" t="n"/>
      <c r="I172" s="22" t="n"/>
      <c r="J172" s="23">
        <f>IF(COUNTA(A172:I172)=0,"",$C$3+SUM(H$6:H172)-SUM(I$6:I172))</f>
        <v/>
      </c>
      <c r="K172" s="7" t="n"/>
    </row>
    <row r="173">
      <c r="A173" s="21" t="n"/>
      <c r="B173" s="7" t="n"/>
      <c r="C173" s="7" t="n"/>
      <c r="D173" s="7" t="n"/>
      <c r="E173" s="7" t="n"/>
      <c r="F173" s="7" t="n"/>
      <c r="G173" s="7" t="n"/>
      <c r="H173" s="22" t="n"/>
      <c r="I173" s="22" t="n"/>
      <c r="J173" s="23">
        <f>IF(COUNTA(A173:I173)=0,"",$C$3+SUM(H$6:H173)-SUM(I$6:I173))</f>
        <v/>
      </c>
      <c r="K173" s="7" t="n"/>
    </row>
    <row r="174">
      <c r="A174" s="21" t="n"/>
      <c r="B174" s="7" t="n"/>
      <c r="C174" s="7" t="n"/>
      <c r="D174" s="7" t="n"/>
      <c r="E174" s="7" t="n"/>
      <c r="F174" s="7" t="n"/>
      <c r="G174" s="7" t="n"/>
      <c r="H174" s="22" t="n"/>
      <c r="I174" s="22" t="n"/>
      <c r="J174" s="23">
        <f>IF(COUNTA(A174:I174)=0,"",$C$3+SUM(H$6:H174)-SUM(I$6:I174))</f>
        <v/>
      </c>
      <c r="K174" s="7" t="n"/>
    </row>
    <row r="175">
      <c r="A175" s="21" t="n"/>
      <c r="B175" s="7" t="n"/>
      <c r="C175" s="7" t="n"/>
      <c r="D175" s="7" t="n"/>
      <c r="E175" s="7" t="n"/>
      <c r="F175" s="7" t="n"/>
      <c r="G175" s="7" t="n"/>
      <c r="H175" s="22" t="n"/>
      <c r="I175" s="22" t="n"/>
      <c r="J175" s="23">
        <f>IF(COUNTA(A175:I175)=0,"",$C$3+SUM(H$6:H175)-SUM(I$6:I175))</f>
        <v/>
      </c>
      <c r="K175" s="7" t="n"/>
    </row>
    <row r="176">
      <c r="A176" s="21" t="n"/>
      <c r="B176" s="7" t="n"/>
      <c r="C176" s="7" t="n"/>
      <c r="D176" s="7" t="n"/>
      <c r="E176" s="7" t="n"/>
      <c r="F176" s="7" t="n"/>
      <c r="G176" s="7" t="n"/>
      <c r="H176" s="22" t="n"/>
      <c r="I176" s="22" t="n"/>
      <c r="J176" s="23">
        <f>IF(COUNTA(A176:I176)=0,"",$C$3+SUM(H$6:H176)-SUM(I$6:I176))</f>
        <v/>
      </c>
      <c r="K176" s="7" t="n"/>
    </row>
    <row r="177">
      <c r="A177" s="21" t="n"/>
      <c r="B177" s="7" t="n"/>
      <c r="C177" s="7" t="n"/>
      <c r="D177" s="7" t="n"/>
      <c r="E177" s="7" t="n"/>
      <c r="F177" s="7" t="n"/>
      <c r="G177" s="7" t="n"/>
      <c r="H177" s="22" t="n"/>
      <c r="I177" s="22" t="n"/>
      <c r="J177" s="23">
        <f>IF(COUNTA(A177:I177)=0,"",$C$3+SUM(H$6:H177)-SUM(I$6:I177))</f>
        <v/>
      </c>
      <c r="K177" s="7" t="n"/>
    </row>
    <row r="178">
      <c r="A178" s="21" t="n"/>
      <c r="B178" s="7" t="n"/>
      <c r="C178" s="7" t="n"/>
      <c r="D178" s="7" t="n"/>
      <c r="E178" s="7" t="n"/>
      <c r="F178" s="7" t="n"/>
      <c r="G178" s="7" t="n"/>
      <c r="H178" s="22" t="n"/>
      <c r="I178" s="22" t="n"/>
      <c r="J178" s="23">
        <f>IF(COUNTA(A178:I178)=0,"",$C$3+SUM(H$6:H178)-SUM(I$6:I178))</f>
        <v/>
      </c>
      <c r="K178" s="7" t="n"/>
    </row>
    <row r="179">
      <c r="A179" s="21" t="n"/>
      <c r="B179" s="7" t="n"/>
      <c r="C179" s="7" t="n"/>
      <c r="D179" s="7" t="n"/>
      <c r="E179" s="7" t="n"/>
      <c r="F179" s="7" t="n"/>
      <c r="G179" s="7" t="n"/>
      <c r="H179" s="22" t="n"/>
      <c r="I179" s="22" t="n"/>
      <c r="J179" s="23">
        <f>IF(COUNTA(A179:I179)=0,"",$C$3+SUM(H$6:H179)-SUM(I$6:I179))</f>
        <v/>
      </c>
      <c r="K179" s="7" t="n"/>
    </row>
    <row r="180">
      <c r="A180" s="21" t="n"/>
      <c r="B180" s="7" t="n"/>
      <c r="C180" s="7" t="n"/>
      <c r="D180" s="7" t="n"/>
      <c r="E180" s="7" t="n"/>
      <c r="F180" s="7" t="n"/>
      <c r="G180" s="7" t="n"/>
      <c r="H180" s="22" t="n"/>
      <c r="I180" s="22" t="n"/>
      <c r="J180" s="23">
        <f>IF(COUNTA(A180:I180)=0,"",$C$3+SUM(H$6:H180)-SUM(I$6:I180))</f>
        <v/>
      </c>
      <c r="K180" s="7" t="n"/>
    </row>
    <row r="181">
      <c r="A181" s="21" t="n"/>
      <c r="B181" s="7" t="n"/>
      <c r="C181" s="7" t="n"/>
      <c r="D181" s="7" t="n"/>
      <c r="E181" s="7" t="n"/>
      <c r="F181" s="7" t="n"/>
      <c r="G181" s="7" t="n"/>
      <c r="H181" s="22" t="n"/>
      <c r="I181" s="22" t="n"/>
      <c r="J181" s="23">
        <f>IF(COUNTA(A181:I181)=0,"",$C$3+SUM(H$6:H181)-SUM(I$6:I181))</f>
        <v/>
      </c>
      <c r="K181" s="7" t="n"/>
    </row>
    <row r="182">
      <c r="A182" s="21" t="n"/>
      <c r="B182" s="7" t="n"/>
      <c r="C182" s="7" t="n"/>
      <c r="D182" s="7" t="n"/>
      <c r="E182" s="7" t="n"/>
      <c r="F182" s="7" t="n"/>
      <c r="G182" s="7" t="n"/>
      <c r="H182" s="22" t="n"/>
      <c r="I182" s="22" t="n"/>
      <c r="J182" s="23">
        <f>IF(COUNTA(A182:I182)=0,"",$C$3+SUM(H$6:H182)-SUM(I$6:I182))</f>
        <v/>
      </c>
      <c r="K182" s="7" t="n"/>
    </row>
    <row r="183">
      <c r="A183" s="21" t="n"/>
      <c r="B183" s="7" t="n"/>
      <c r="C183" s="7" t="n"/>
      <c r="D183" s="7" t="n"/>
      <c r="E183" s="7" t="n"/>
      <c r="F183" s="7" t="n"/>
      <c r="G183" s="7" t="n"/>
      <c r="H183" s="22" t="n"/>
      <c r="I183" s="22" t="n"/>
      <c r="J183" s="23">
        <f>IF(COUNTA(A183:I183)=0,"",$C$3+SUM(H$6:H183)-SUM(I$6:I183))</f>
        <v/>
      </c>
      <c r="K183" s="7" t="n"/>
    </row>
    <row r="184">
      <c r="A184" s="21" t="n"/>
      <c r="B184" s="7" t="n"/>
      <c r="C184" s="7" t="n"/>
      <c r="D184" s="7" t="n"/>
      <c r="E184" s="7" t="n"/>
      <c r="F184" s="7" t="n"/>
      <c r="G184" s="7" t="n"/>
      <c r="H184" s="22" t="n"/>
      <c r="I184" s="22" t="n"/>
      <c r="J184" s="23">
        <f>IF(COUNTA(A184:I184)=0,"",$C$3+SUM(H$6:H184)-SUM(I$6:I184))</f>
        <v/>
      </c>
      <c r="K184" s="7" t="n"/>
    </row>
    <row r="185">
      <c r="A185" s="21" t="n"/>
      <c r="B185" s="7" t="n"/>
      <c r="C185" s="7" t="n"/>
      <c r="D185" s="7" t="n"/>
      <c r="E185" s="7" t="n"/>
      <c r="F185" s="7" t="n"/>
      <c r="G185" s="7" t="n"/>
      <c r="H185" s="22" t="n"/>
      <c r="I185" s="22" t="n"/>
      <c r="J185" s="23">
        <f>IF(COUNTA(A185:I185)=0,"",$C$3+SUM(H$6:H185)-SUM(I$6:I185))</f>
        <v/>
      </c>
      <c r="K185" s="7" t="n"/>
    </row>
    <row r="186">
      <c r="A186" s="21" t="n"/>
      <c r="B186" s="7" t="n"/>
      <c r="C186" s="7" t="n"/>
      <c r="D186" s="7" t="n"/>
      <c r="E186" s="7" t="n"/>
      <c r="F186" s="7" t="n"/>
      <c r="G186" s="7" t="n"/>
      <c r="H186" s="22" t="n"/>
      <c r="I186" s="22" t="n"/>
      <c r="J186" s="23">
        <f>IF(COUNTA(A186:I186)=0,"",$C$3+SUM(H$6:H186)-SUM(I$6:I186))</f>
        <v/>
      </c>
      <c r="K186" s="7" t="n"/>
    </row>
    <row r="187">
      <c r="A187" s="21" t="n"/>
      <c r="B187" s="7" t="n"/>
      <c r="C187" s="7" t="n"/>
      <c r="D187" s="7" t="n"/>
      <c r="E187" s="7" t="n"/>
      <c r="F187" s="7" t="n"/>
      <c r="G187" s="7" t="n"/>
      <c r="H187" s="22" t="n"/>
      <c r="I187" s="22" t="n"/>
      <c r="J187" s="23">
        <f>IF(COUNTA(A187:I187)=0,"",$C$3+SUM(H$6:H187)-SUM(I$6:I187))</f>
        <v/>
      </c>
      <c r="K187" s="7" t="n"/>
    </row>
    <row r="188">
      <c r="A188" s="21" t="n"/>
      <c r="B188" s="7" t="n"/>
      <c r="C188" s="7" t="n"/>
      <c r="D188" s="7" t="n"/>
      <c r="E188" s="7" t="n"/>
      <c r="F188" s="7" t="n"/>
      <c r="G188" s="7" t="n"/>
      <c r="H188" s="22" t="n"/>
      <c r="I188" s="22" t="n"/>
      <c r="J188" s="23">
        <f>IF(COUNTA(A188:I188)=0,"",$C$3+SUM(H$6:H188)-SUM(I$6:I188))</f>
        <v/>
      </c>
      <c r="K188" s="7" t="n"/>
    </row>
    <row r="189">
      <c r="A189" s="21" t="n"/>
      <c r="B189" s="7" t="n"/>
      <c r="C189" s="7" t="n"/>
      <c r="D189" s="7" t="n"/>
      <c r="E189" s="7" t="n"/>
      <c r="F189" s="7" t="n"/>
      <c r="G189" s="7" t="n"/>
      <c r="H189" s="22" t="n"/>
      <c r="I189" s="22" t="n"/>
      <c r="J189" s="23">
        <f>IF(COUNTA(A189:I189)=0,"",$C$3+SUM(H$6:H189)-SUM(I$6:I189))</f>
        <v/>
      </c>
      <c r="K189" s="7" t="n"/>
    </row>
    <row r="190">
      <c r="A190" s="21" t="n"/>
      <c r="B190" s="7" t="n"/>
      <c r="C190" s="7" t="n"/>
      <c r="D190" s="7" t="n"/>
      <c r="E190" s="7" t="n"/>
      <c r="F190" s="7" t="n"/>
      <c r="G190" s="7" t="n"/>
      <c r="H190" s="22" t="n"/>
      <c r="I190" s="22" t="n"/>
      <c r="J190" s="23">
        <f>IF(COUNTA(A190:I190)=0,"",$C$3+SUM(H$6:H190)-SUM(I$6:I190))</f>
        <v/>
      </c>
      <c r="K190" s="7" t="n"/>
    </row>
    <row r="191">
      <c r="A191" s="21" t="n"/>
      <c r="B191" s="7" t="n"/>
      <c r="C191" s="7" t="n"/>
      <c r="D191" s="7" t="n"/>
      <c r="E191" s="7" t="n"/>
      <c r="F191" s="7" t="n"/>
      <c r="G191" s="7" t="n"/>
      <c r="H191" s="22" t="n"/>
      <c r="I191" s="22" t="n"/>
      <c r="J191" s="23">
        <f>IF(COUNTA(A191:I191)=0,"",$C$3+SUM(H$6:H191)-SUM(I$6:I191))</f>
        <v/>
      </c>
      <c r="K191" s="7" t="n"/>
    </row>
    <row r="192">
      <c r="A192" s="21" t="n"/>
      <c r="B192" s="7" t="n"/>
      <c r="C192" s="7" t="n"/>
      <c r="D192" s="7" t="n"/>
      <c r="E192" s="7" t="n"/>
      <c r="F192" s="7" t="n"/>
      <c r="G192" s="7" t="n"/>
      <c r="H192" s="22" t="n"/>
      <c r="I192" s="22" t="n"/>
      <c r="J192" s="23">
        <f>IF(COUNTA(A192:I192)=0,"",$C$3+SUM(H$6:H192)-SUM(I$6:I192))</f>
        <v/>
      </c>
      <c r="K192" s="7" t="n"/>
    </row>
    <row r="193">
      <c r="A193" s="21" t="n"/>
      <c r="B193" s="7" t="n"/>
      <c r="C193" s="7" t="n"/>
      <c r="D193" s="7" t="n"/>
      <c r="E193" s="7" t="n"/>
      <c r="F193" s="7" t="n"/>
      <c r="G193" s="7" t="n"/>
      <c r="H193" s="22" t="n"/>
      <c r="I193" s="22" t="n"/>
      <c r="J193" s="23">
        <f>IF(COUNTA(A193:I193)=0,"",$C$3+SUM(H$6:H193)-SUM(I$6:I193))</f>
        <v/>
      </c>
      <c r="K193" s="7" t="n"/>
    </row>
    <row r="194">
      <c r="A194" s="21" t="n"/>
      <c r="B194" s="7" t="n"/>
      <c r="C194" s="7" t="n"/>
      <c r="D194" s="7" t="n"/>
      <c r="E194" s="7" t="n"/>
      <c r="F194" s="7" t="n"/>
      <c r="G194" s="7" t="n"/>
      <c r="H194" s="22" t="n"/>
      <c r="I194" s="22" t="n"/>
      <c r="J194" s="23">
        <f>IF(COUNTA(A194:I194)=0,"",$C$3+SUM(H$6:H194)-SUM(I$6:I194))</f>
        <v/>
      </c>
      <c r="K194" s="7" t="n"/>
    </row>
    <row r="195">
      <c r="A195" s="21" t="n"/>
      <c r="B195" s="7" t="n"/>
      <c r="C195" s="7" t="n"/>
      <c r="D195" s="7" t="n"/>
      <c r="E195" s="7" t="n"/>
      <c r="F195" s="7" t="n"/>
      <c r="G195" s="7" t="n"/>
      <c r="H195" s="22" t="n"/>
      <c r="I195" s="22" t="n"/>
      <c r="J195" s="23">
        <f>IF(COUNTA(A195:I195)=0,"",$C$3+SUM(H$6:H195)-SUM(I$6:I195))</f>
        <v/>
      </c>
      <c r="K195" s="7" t="n"/>
    </row>
    <row r="196">
      <c r="A196" s="21" t="n"/>
      <c r="B196" s="7" t="n"/>
      <c r="C196" s="7" t="n"/>
      <c r="D196" s="7" t="n"/>
      <c r="E196" s="7" t="n"/>
      <c r="F196" s="7" t="n"/>
      <c r="G196" s="7" t="n"/>
      <c r="H196" s="22" t="n"/>
      <c r="I196" s="22" t="n"/>
      <c r="J196" s="23">
        <f>IF(COUNTA(A196:I196)=0,"",$C$3+SUM(H$6:H196)-SUM(I$6:I196))</f>
        <v/>
      </c>
      <c r="K196" s="7" t="n"/>
    </row>
    <row r="197">
      <c r="A197" s="21" t="n"/>
      <c r="B197" s="7" t="n"/>
      <c r="C197" s="7" t="n"/>
      <c r="D197" s="7" t="n"/>
      <c r="E197" s="7" t="n"/>
      <c r="F197" s="7" t="n"/>
      <c r="G197" s="7" t="n"/>
      <c r="H197" s="22" t="n"/>
      <c r="I197" s="22" t="n"/>
      <c r="J197" s="23">
        <f>IF(COUNTA(A197:I197)=0,"",$C$3+SUM(H$6:H197)-SUM(I$6:I197))</f>
        <v/>
      </c>
      <c r="K197" s="7" t="n"/>
    </row>
    <row r="198">
      <c r="A198" s="21" t="n"/>
      <c r="B198" s="7" t="n"/>
      <c r="C198" s="7" t="n"/>
      <c r="D198" s="7" t="n"/>
      <c r="E198" s="7" t="n"/>
      <c r="F198" s="7" t="n"/>
      <c r="G198" s="7" t="n"/>
      <c r="H198" s="22" t="n"/>
      <c r="I198" s="22" t="n"/>
      <c r="J198" s="23">
        <f>IF(COUNTA(A198:I198)=0,"",$C$3+SUM(H$6:H198)-SUM(I$6:I198))</f>
        <v/>
      </c>
      <c r="K198" s="7" t="n"/>
    </row>
    <row r="199">
      <c r="A199" s="21" t="n"/>
      <c r="B199" s="7" t="n"/>
      <c r="C199" s="7" t="n"/>
      <c r="D199" s="7" t="n"/>
      <c r="E199" s="7" t="n"/>
      <c r="F199" s="7" t="n"/>
      <c r="G199" s="7" t="n"/>
      <c r="H199" s="22" t="n"/>
      <c r="I199" s="22" t="n"/>
      <c r="J199" s="23">
        <f>IF(COUNTA(A199:I199)=0,"",$C$3+SUM(H$6:H199)-SUM(I$6:I199))</f>
        <v/>
      </c>
      <c r="K199" s="7" t="n"/>
    </row>
    <row r="200">
      <c r="A200" s="21" t="n"/>
      <c r="B200" s="7" t="n"/>
      <c r="C200" s="7" t="n"/>
      <c r="D200" s="7" t="n"/>
      <c r="E200" s="7" t="n"/>
      <c r="F200" s="7" t="n"/>
      <c r="G200" s="7" t="n"/>
      <c r="H200" s="22" t="n"/>
      <c r="I200" s="22" t="n"/>
      <c r="J200" s="23">
        <f>IF(COUNTA(A200:I200)=0,"",$C$3+SUM(H$6:H200)-SUM(I$6:I200))</f>
        <v/>
      </c>
      <c r="K200" s="7" t="n"/>
    </row>
    <row r="201">
      <c r="A201" s="21" t="n"/>
      <c r="B201" s="7" t="n"/>
      <c r="C201" s="7" t="n"/>
      <c r="D201" s="7" t="n"/>
      <c r="E201" s="7" t="n"/>
      <c r="F201" s="7" t="n"/>
      <c r="G201" s="7" t="n"/>
      <c r="H201" s="22" t="n"/>
      <c r="I201" s="22" t="n"/>
      <c r="J201" s="23">
        <f>IF(COUNTA(A201:I201)=0,"",$C$3+SUM(H$6:H201)-SUM(I$6:I201))</f>
        <v/>
      </c>
      <c r="K201" s="7" t="n"/>
    </row>
    <row r="202">
      <c r="A202" s="21" t="n"/>
      <c r="B202" s="7" t="n"/>
      <c r="C202" s="7" t="n"/>
      <c r="D202" s="7" t="n"/>
      <c r="E202" s="7" t="n"/>
      <c r="F202" s="7" t="n"/>
      <c r="G202" s="7" t="n"/>
      <c r="H202" s="22" t="n"/>
      <c r="I202" s="22" t="n"/>
      <c r="J202" s="23">
        <f>IF(COUNTA(A202:I202)=0,"",$C$3+SUM(H$6:H202)-SUM(I$6:I202))</f>
        <v/>
      </c>
      <c r="K202" s="7" t="n"/>
    </row>
    <row r="203">
      <c r="A203" s="21" t="n"/>
      <c r="B203" s="7" t="n"/>
      <c r="C203" s="7" t="n"/>
      <c r="D203" s="7" t="n"/>
      <c r="E203" s="7" t="n"/>
      <c r="F203" s="7" t="n"/>
      <c r="G203" s="7" t="n"/>
      <c r="H203" s="22" t="n"/>
      <c r="I203" s="22" t="n"/>
      <c r="J203" s="23">
        <f>IF(COUNTA(A203:I203)=0,"",$C$3+SUM(H$6:H203)-SUM(I$6:I203))</f>
        <v/>
      </c>
      <c r="K203" s="7" t="n"/>
    </row>
    <row r="204">
      <c r="A204" s="21" t="n"/>
      <c r="B204" s="7" t="n"/>
      <c r="C204" s="7" t="n"/>
      <c r="D204" s="7" t="n"/>
      <c r="E204" s="7" t="n"/>
      <c r="F204" s="7" t="n"/>
      <c r="G204" s="7" t="n"/>
      <c r="H204" s="22" t="n"/>
      <c r="I204" s="22" t="n"/>
      <c r="J204" s="23">
        <f>IF(COUNTA(A204:I204)=0,"",$C$3+SUM(H$6:H204)-SUM(I$6:I204))</f>
        <v/>
      </c>
      <c r="K204" s="7" t="n"/>
    </row>
    <row r="205">
      <c r="A205" s="21" t="n"/>
      <c r="B205" s="7" t="n"/>
      <c r="C205" s="7" t="n"/>
      <c r="D205" s="7" t="n"/>
      <c r="E205" s="7" t="n"/>
      <c r="F205" s="7" t="n"/>
      <c r="G205" s="7" t="n"/>
      <c r="H205" s="22" t="n"/>
      <c r="I205" s="22" t="n"/>
      <c r="J205" s="23">
        <f>IF(COUNTA(A205:I205)=0,"",$C$3+SUM(H$6:H205)-SUM(I$6:I205))</f>
        <v/>
      </c>
      <c r="K205" s="7" t="n"/>
    </row>
    <row r="206">
      <c r="A206" s="21" t="n"/>
      <c r="B206" s="7" t="n"/>
      <c r="C206" s="7" t="n"/>
      <c r="D206" s="7" t="n"/>
      <c r="E206" s="7" t="n"/>
      <c r="F206" s="7" t="n"/>
      <c r="G206" s="7" t="n"/>
      <c r="H206" s="22" t="n"/>
      <c r="I206" s="22" t="n"/>
      <c r="J206" s="23">
        <f>IF(COUNTA(A206:I206)=0,"",$C$3+SUM(H$6:H206)-SUM(I$6:I206))</f>
        <v/>
      </c>
      <c r="K206" s="7" t="n"/>
    </row>
    <row r="207">
      <c r="A207" s="21" t="n"/>
      <c r="B207" s="7" t="n"/>
      <c r="C207" s="7" t="n"/>
      <c r="D207" s="7" t="n"/>
      <c r="E207" s="7" t="n"/>
      <c r="F207" s="7" t="n"/>
      <c r="G207" s="7" t="n"/>
      <c r="H207" s="22" t="n"/>
      <c r="I207" s="22" t="n"/>
      <c r="J207" s="23">
        <f>IF(COUNTA(A207:I207)=0,"",$C$3+SUM(H$6:H207)-SUM(I$6:I207))</f>
        <v/>
      </c>
      <c r="K207" s="7" t="n"/>
    </row>
    <row r="208">
      <c r="A208" s="21" t="n"/>
      <c r="B208" s="7" t="n"/>
      <c r="C208" s="7" t="n"/>
      <c r="D208" s="7" t="n"/>
      <c r="E208" s="7" t="n"/>
      <c r="F208" s="7" t="n"/>
      <c r="G208" s="7" t="n"/>
      <c r="H208" s="22" t="n"/>
      <c r="I208" s="22" t="n"/>
      <c r="J208" s="23">
        <f>IF(COUNTA(A208:I208)=0,"",$C$3+SUM(H$6:H208)-SUM(I$6:I208))</f>
        <v/>
      </c>
      <c r="K208" s="7" t="n"/>
    </row>
    <row r="209">
      <c r="A209" s="21" t="n"/>
      <c r="B209" s="7" t="n"/>
      <c r="C209" s="7" t="n"/>
      <c r="D209" s="7" t="n"/>
      <c r="E209" s="7" t="n"/>
      <c r="F209" s="7" t="n"/>
      <c r="G209" s="7" t="n"/>
      <c r="H209" s="22" t="n"/>
      <c r="I209" s="22" t="n"/>
      <c r="J209" s="23">
        <f>IF(COUNTA(A209:I209)=0,"",$C$3+SUM(H$6:H209)-SUM(I$6:I209))</f>
        <v/>
      </c>
      <c r="K209" s="7" t="n"/>
    </row>
    <row r="210">
      <c r="A210" s="21" t="n"/>
      <c r="B210" s="7" t="n"/>
      <c r="C210" s="7" t="n"/>
      <c r="D210" s="7" t="n"/>
      <c r="E210" s="7" t="n"/>
      <c r="F210" s="7" t="n"/>
      <c r="G210" s="7" t="n"/>
      <c r="H210" s="22" t="n"/>
      <c r="I210" s="22" t="n"/>
      <c r="J210" s="23">
        <f>IF(COUNTA(A210:I210)=0,"",$C$3+SUM(H$6:H210)-SUM(I$6:I210))</f>
        <v/>
      </c>
      <c r="K210" s="7" t="n"/>
    </row>
    <row r="211">
      <c r="A211" s="21" t="n"/>
      <c r="B211" s="7" t="n"/>
      <c r="C211" s="7" t="n"/>
      <c r="D211" s="7" t="n"/>
      <c r="E211" s="7" t="n"/>
      <c r="F211" s="7" t="n"/>
      <c r="G211" s="7" t="n"/>
      <c r="H211" s="22" t="n"/>
      <c r="I211" s="22" t="n"/>
      <c r="J211" s="23">
        <f>IF(COUNTA(A211:I211)=0,"",$C$3+SUM(H$6:H211)-SUM(I$6:I211))</f>
        <v/>
      </c>
      <c r="K211" s="7" t="n"/>
    </row>
    <row r="212">
      <c r="A212" s="21" t="n"/>
      <c r="B212" s="7" t="n"/>
      <c r="C212" s="7" t="n"/>
      <c r="D212" s="7" t="n"/>
      <c r="E212" s="7" t="n"/>
      <c r="F212" s="7" t="n"/>
      <c r="G212" s="7" t="n"/>
      <c r="H212" s="22" t="n"/>
      <c r="I212" s="22" t="n"/>
      <c r="J212" s="23">
        <f>IF(COUNTA(A212:I212)=0,"",$C$3+SUM(H$6:H212)-SUM(I$6:I212))</f>
        <v/>
      </c>
      <c r="K212" s="7" t="n"/>
    </row>
    <row r="213">
      <c r="A213" s="21" t="n"/>
      <c r="B213" s="7" t="n"/>
      <c r="C213" s="7" t="n"/>
      <c r="D213" s="7" t="n"/>
      <c r="E213" s="7" t="n"/>
      <c r="F213" s="7" t="n"/>
      <c r="G213" s="7" t="n"/>
      <c r="H213" s="22" t="n"/>
      <c r="I213" s="22" t="n"/>
      <c r="J213" s="23">
        <f>IF(COUNTA(A213:I213)=0,"",$C$3+SUM(H$6:H213)-SUM(I$6:I213))</f>
        <v/>
      </c>
      <c r="K213" s="7" t="n"/>
    </row>
    <row r="214">
      <c r="A214" s="21" t="n"/>
      <c r="B214" s="7" t="n"/>
      <c r="C214" s="7" t="n"/>
      <c r="D214" s="7" t="n"/>
      <c r="E214" s="7" t="n"/>
      <c r="F214" s="7" t="n"/>
      <c r="G214" s="7" t="n"/>
      <c r="H214" s="22" t="n"/>
      <c r="I214" s="22" t="n"/>
      <c r="J214" s="23">
        <f>IF(COUNTA(A214:I214)=0,"",$C$3+SUM(H$6:H214)-SUM(I$6:I214))</f>
        <v/>
      </c>
      <c r="K214" s="7" t="n"/>
    </row>
    <row r="215">
      <c r="A215" s="21" t="n"/>
      <c r="B215" s="7" t="n"/>
      <c r="C215" s="7" t="n"/>
      <c r="D215" s="7" t="n"/>
      <c r="E215" s="7" t="n"/>
      <c r="F215" s="7" t="n"/>
      <c r="G215" s="7" t="n"/>
      <c r="H215" s="22" t="n"/>
      <c r="I215" s="22" t="n"/>
      <c r="J215" s="23">
        <f>IF(COUNTA(A215:I215)=0,"",$C$3+SUM(H$6:H215)-SUM(I$6:I215))</f>
        <v/>
      </c>
      <c r="K215" s="7" t="n"/>
    </row>
    <row r="216">
      <c r="A216" s="21" t="n"/>
      <c r="B216" s="7" t="n"/>
      <c r="C216" s="7" t="n"/>
      <c r="D216" s="7" t="n"/>
      <c r="E216" s="7" t="n"/>
      <c r="F216" s="7" t="n"/>
      <c r="G216" s="7" t="n"/>
      <c r="H216" s="22" t="n"/>
      <c r="I216" s="22" t="n"/>
      <c r="J216" s="23">
        <f>IF(COUNTA(A216:I216)=0,"",$C$3+SUM(H$6:H216)-SUM(I$6:I216))</f>
        <v/>
      </c>
      <c r="K216" s="7" t="n"/>
    </row>
    <row r="217">
      <c r="A217" s="21" t="n"/>
      <c r="B217" s="7" t="n"/>
      <c r="C217" s="7" t="n"/>
      <c r="D217" s="7" t="n"/>
      <c r="E217" s="7" t="n"/>
      <c r="F217" s="7" t="n"/>
      <c r="G217" s="7" t="n"/>
      <c r="H217" s="22" t="n"/>
      <c r="I217" s="22" t="n"/>
      <c r="J217" s="23">
        <f>IF(COUNTA(A217:I217)=0,"",$C$3+SUM(H$6:H217)-SUM(I$6:I217))</f>
        <v/>
      </c>
      <c r="K217" s="7" t="n"/>
    </row>
    <row r="218">
      <c r="A218" s="21" t="n"/>
      <c r="B218" s="7" t="n"/>
      <c r="C218" s="7" t="n"/>
      <c r="D218" s="7" t="n"/>
      <c r="E218" s="7" t="n"/>
      <c r="F218" s="7" t="n"/>
      <c r="G218" s="7" t="n"/>
      <c r="H218" s="22" t="n"/>
      <c r="I218" s="22" t="n"/>
      <c r="J218" s="23">
        <f>IF(COUNTA(A218:I218)=0,"",$C$3+SUM(H$6:H218)-SUM(I$6:I218))</f>
        <v/>
      </c>
      <c r="K218" s="7" t="n"/>
    </row>
    <row r="219">
      <c r="A219" s="21" t="n"/>
      <c r="B219" s="7" t="n"/>
      <c r="C219" s="7" t="n"/>
      <c r="D219" s="7" t="n"/>
      <c r="E219" s="7" t="n"/>
      <c r="F219" s="7" t="n"/>
      <c r="G219" s="7" t="n"/>
      <c r="H219" s="22" t="n"/>
      <c r="I219" s="22" t="n"/>
      <c r="J219" s="23">
        <f>IF(COUNTA(A219:I219)=0,"",$C$3+SUM(H$6:H219)-SUM(I$6:I219))</f>
        <v/>
      </c>
      <c r="K219" s="7" t="n"/>
    </row>
    <row r="220">
      <c r="A220" s="21" t="n"/>
      <c r="B220" s="7" t="n"/>
      <c r="C220" s="7" t="n"/>
      <c r="D220" s="7" t="n"/>
      <c r="E220" s="7" t="n"/>
      <c r="F220" s="7" t="n"/>
      <c r="G220" s="7" t="n"/>
      <c r="H220" s="22" t="n"/>
      <c r="I220" s="22" t="n"/>
      <c r="J220" s="23">
        <f>IF(COUNTA(A220:I220)=0,"",$C$3+SUM(H$6:H220)-SUM(I$6:I220))</f>
        <v/>
      </c>
      <c r="K220" s="7" t="n"/>
    </row>
    <row r="221">
      <c r="A221" s="21" t="n"/>
      <c r="B221" s="7" t="n"/>
      <c r="C221" s="7" t="n"/>
      <c r="D221" s="7" t="n"/>
      <c r="E221" s="7" t="n"/>
      <c r="F221" s="7" t="n"/>
      <c r="G221" s="7" t="n"/>
      <c r="H221" s="22" t="n"/>
      <c r="I221" s="22" t="n"/>
      <c r="J221" s="23">
        <f>IF(COUNTA(A221:I221)=0,"",$C$3+SUM(H$6:H221)-SUM(I$6:I221))</f>
        <v/>
      </c>
      <c r="K221" s="7" t="n"/>
    </row>
    <row r="222">
      <c r="A222" s="21" t="n"/>
      <c r="B222" s="7" t="n"/>
      <c r="C222" s="7" t="n"/>
      <c r="D222" s="7" t="n"/>
      <c r="E222" s="7" t="n"/>
      <c r="F222" s="7" t="n"/>
      <c r="G222" s="7" t="n"/>
      <c r="H222" s="22" t="n"/>
      <c r="I222" s="22" t="n"/>
      <c r="J222" s="23">
        <f>IF(COUNTA(A222:I222)=0,"",$C$3+SUM(H$6:H222)-SUM(I$6:I222))</f>
        <v/>
      </c>
      <c r="K222" s="7" t="n"/>
    </row>
    <row r="223">
      <c r="A223" s="21" t="n"/>
      <c r="B223" s="7" t="n"/>
      <c r="C223" s="7" t="n"/>
      <c r="D223" s="7" t="n"/>
      <c r="E223" s="7" t="n"/>
      <c r="F223" s="7" t="n"/>
      <c r="G223" s="7" t="n"/>
      <c r="H223" s="22" t="n"/>
      <c r="I223" s="22" t="n"/>
      <c r="J223" s="23">
        <f>IF(COUNTA(A223:I223)=0,"",$C$3+SUM(H$6:H223)-SUM(I$6:I223))</f>
        <v/>
      </c>
      <c r="K223" s="7" t="n"/>
    </row>
    <row r="224">
      <c r="A224" s="21" t="n"/>
      <c r="B224" s="7" t="n"/>
      <c r="C224" s="7" t="n"/>
      <c r="D224" s="7" t="n"/>
      <c r="E224" s="7" t="n"/>
      <c r="F224" s="7" t="n"/>
      <c r="G224" s="7" t="n"/>
      <c r="H224" s="22" t="n"/>
      <c r="I224" s="22" t="n"/>
      <c r="J224" s="23">
        <f>IF(COUNTA(A224:I224)=0,"",$C$3+SUM(H$6:H224)-SUM(I$6:I224))</f>
        <v/>
      </c>
      <c r="K224" s="7" t="n"/>
    </row>
    <row r="225">
      <c r="A225" s="21" t="n"/>
      <c r="B225" s="7" t="n"/>
      <c r="C225" s="7" t="n"/>
      <c r="D225" s="7" t="n"/>
      <c r="E225" s="7" t="n"/>
      <c r="F225" s="7" t="n"/>
      <c r="G225" s="7" t="n"/>
      <c r="H225" s="22" t="n"/>
      <c r="I225" s="22" t="n"/>
      <c r="J225" s="23">
        <f>IF(COUNTA(A225:I225)=0,"",$C$3+SUM(H$6:H225)-SUM(I$6:I225))</f>
        <v/>
      </c>
      <c r="K225" s="7" t="n"/>
    </row>
    <row r="226">
      <c r="A226" s="21" t="n"/>
      <c r="B226" s="7" t="n"/>
      <c r="C226" s="7" t="n"/>
      <c r="D226" s="7" t="n"/>
      <c r="E226" s="7" t="n"/>
      <c r="F226" s="7" t="n"/>
      <c r="G226" s="7" t="n"/>
      <c r="H226" s="22" t="n"/>
      <c r="I226" s="22" t="n"/>
      <c r="J226" s="23">
        <f>IF(COUNTA(A226:I226)=0,"",$C$3+SUM(H$6:H226)-SUM(I$6:I226))</f>
        <v/>
      </c>
      <c r="K226" s="7" t="n"/>
    </row>
    <row r="227">
      <c r="A227" s="21" t="n"/>
      <c r="B227" s="7" t="n"/>
      <c r="C227" s="7" t="n"/>
      <c r="D227" s="7" t="n"/>
      <c r="E227" s="7" t="n"/>
      <c r="F227" s="7" t="n"/>
      <c r="G227" s="7" t="n"/>
      <c r="H227" s="22" t="n"/>
      <c r="I227" s="22" t="n"/>
      <c r="J227" s="23">
        <f>IF(COUNTA(A227:I227)=0,"",$C$3+SUM(H$6:H227)-SUM(I$6:I227))</f>
        <v/>
      </c>
      <c r="K227" s="7" t="n"/>
    </row>
    <row r="228">
      <c r="A228" s="21" t="n"/>
      <c r="B228" s="7" t="n"/>
      <c r="C228" s="7" t="n"/>
      <c r="D228" s="7" t="n"/>
      <c r="E228" s="7" t="n"/>
      <c r="F228" s="7" t="n"/>
      <c r="G228" s="7" t="n"/>
      <c r="H228" s="22" t="n"/>
      <c r="I228" s="22" t="n"/>
      <c r="J228" s="23">
        <f>IF(COUNTA(A228:I228)=0,"",$C$3+SUM(H$6:H228)-SUM(I$6:I228))</f>
        <v/>
      </c>
      <c r="K228" s="7" t="n"/>
    </row>
    <row r="229">
      <c r="A229" s="21" t="n"/>
      <c r="B229" s="7" t="n"/>
      <c r="C229" s="7" t="n"/>
      <c r="D229" s="7" t="n"/>
      <c r="E229" s="7" t="n"/>
      <c r="F229" s="7" t="n"/>
      <c r="G229" s="7" t="n"/>
      <c r="H229" s="22" t="n"/>
      <c r="I229" s="22" t="n"/>
      <c r="J229" s="23">
        <f>IF(COUNTA(A229:I229)=0,"",$C$3+SUM(H$6:H229)-SUM(I$6:I229))</f>
        <v/>
      </c>
      <c r="K229" s="7" t="n"/>
    </row>
    <row r="230">
      <c r="A230" s="21" t="n"/>
      <c r="B230" s="7" t="n"/>
      <c r="C230" s="7" t="n"/>
      <c r="D230" s="7" t="n"/>
      <c r="E230" s="7" t="n"/>
      <c r="F230" s="7" t="n"/>
      <c r="G230" s="7" t="n"/>
      <c r="H230" s="22" t="n"/>
      <c r="I230" s="22" t="n"/>
      <c r="J230" s="23">
        <f>IF(COUNTA(A230:I230)=0,"",$C$3+SUM(H$6:H230)-SUM(I$6:I230))</f>
        <v/>
      </c>
      <c r="K230" s="7" t="n"/>
    </row>
    <row r="231">
      <c r="A231" s="21" t="n"/>
      <c r="B231" s="7" t="n"/>
      <c r="C231" s="7" t="n"/>
      <c r="D231" s="7" t="n"/>
      <c r="E231" s="7" t="n"/>
      <c r="F231" s="7" t="n"/>
      <c r="G231" s="7" t="n"/>
      <c r="H231" s="22" t="n"/>
      <c r="I231" s="22" t="n"/>
      <c r="J231" s="23">
        <f>IF(COUNTA(A231:I231)=0,"",$C$3+SUM(H$6:H231)-SUM(I$6:I231))</f>
        <v/>
      </c>
      <c r="K231" s="7" t="n"/>
    </row>
    <row r="232">
      <c r="A232" s="21" t="n"/>
      <c r="B232" s="7" t="n"/>
      <c r="C232" s="7" t="n"/>
      <c r="D232" s="7" t="n"/>
      <c r="E232" s="7" t="n"/>
      <c r="F232" s="7" t="n"/>
      <c r="G232" s="7" t="n"/>
      <c r="H232" s="22" t="n"/>
      <c r="I232" s="22" t="n"/>
      <c r="J232" s="23">
        <f>IF(COUNTA(A232:I232)=0,"",$C$3+SUM(H$6:H232)-SUM(I$6:I232))</f>
        <v/>
      </c>
      <c r="K232" s="7" t="n"/>
    </row>
    <row r="233">
      <c r="A233" s="21" t="n"/>
      <c r="B233" s="7" t="n"/>
      <c r="C233" s="7" t="n"/>
      <c r="D233" s="7" t="n"/>
      <c r="E233" s="7" t="n"/>
      <c r="F233" s="7" t="n"/>
      <c r="G233" s="7" t="n"/>
      <c r="H233" s="22" t="n"/>
      <c r="I233" s="22" t="n"/>
      <c r="J233" s="23">
        <f>IF(COUNTA(A233:I233)=0,"",$C$3+SUM(H$6:H233)-SUM(I$6:I233))</f>
        <v/>
      </c>
      <c r="K233" s="7" t="n"/>
    </row>
    <row r="234">
      <c r="A234" s="21" t="n"/>
      <c r="B234" s="7" t="n"/>
      <c r="C234" s="7" t="n"/>
      <c r="D234" s="7" t="n"/>
      <c r="E234" s="7" t="n"/>
      <c r="F234" s="7" t="n"/>
      <c r="G234" s="7" t="n"/>
      <c r="H234" s="22" t="n"/>
      <c r="I234" s="22" t="n"/>
      <c r="J234" s="23">
        <f>IF(COUNTA(A234:I234)=0,"",$C$3+SUM(H$6:H234)-SUM(I$6:I234))</f>
        <v/>
      </c>
      <c r="K234" s="7" t="n"/>
    </row>
    <row r="235">
      <c r="A235" s="21" t="n"/>
      <c r="B235" s="7" t="n"/>
      <c r="C235" s="7" t="n"/>
      <c r="D235" s="7" t="n"/>
      <c r="E235" s="7" t="n"/>
      <c r="F235" s="7" t="n"/>
      <c r="G235" s="7" t="n"/>
      <c r="H235" s="22" t="n"/>
      <c r="I235" s="22" t="n"/>
      <c r="J235" s="23">
        <f>IF(COUNTA(A235:I235)=0,"",$C$3+SUM(H$6:H235)-SUM(I$6:I235))</f>
        <v/>
      </c>
      <c r="K235" s="7" t="n"/>
    </row>
    <row r="236">
      <c r="A236" s="21" t="n"/>
      <c r="B236" s="7" t="n"/>
      <c r="C236" s="7" t="n"/>
      <c r="D236" s="7" t="n"/>
      <c r="E236" s="7" t="n"/>
      <c r="F236" s="7" t="n"/>
      <c r="G236" s="7" t="n"/>
      <c r="H236" s="22" t="n"/>
      <c r="I236" s="22" t="n"/>
      <c r="J236" s="23">
        <f>IF(COUNTA(A236:I236)=0,"",$C$3+SUM(H$6:H236)-SUM(I$6:I236))</f>
        <v/>
      </c>
      <c r="K236" s="7" t="n"/>
    </row>
    <row r="237">
      <c r="A237" s="21" t="n"/>
      <c r="B237" s="7" t="n"/>
      <c r="C237" s="7" t="n"/>
      <c r="D237" s="7" t="n"/>
      <c r="E237" s="7" t="n"/>
      <c r="F237" s="7" t="n"/>
      <c r="G237" s="7" t="n"/>
      <c r="H237" s="22" t="n"/>
      <c r="I237" s="22" t="n"/>
      <c r="J237" s="23">
        <f>IF(COUNTA(A237:I237)=0,"",$C$3+SUM(H$6:H237)-SUM(I$6:I237))</f>
        <v/>
      </c>
      <c r="K237" s="7" t="n"/>
    </row>
    <row r="238">
      <c r="A238" s="21" t="n"/>
      <c r="B238" s="7" t="n"/>
      <c r="C238" s="7" t="n"/>
      <c r="D238" s="7" t="n"/>
      <c r="E238" s="7" t="n"/>
      <c r="F238" s="7" t="n"/>
      <c r="G238" s="7" t="n"/>
      <c r="H238" s="22" t="n"/>
      <c r="I238" s="22" t="n"/>
      <c r="J238" s="23">
        <f>IF(COUNTA(A238:I238)=0,"",$C$3+SUM(H$6:H238)-SUM(I$6:I238))</f>
        <v/>
      </c>
      <c r="K238" s="7" t="n"/>
    </row>
    <row r="239">
      <c r="A239" s="21" t="n"/>
      <c r="B239" s="7" t="n"/>
      <c r="C239" s="7" t="n"/>
      <c r="D239" s="7" t="n"/>
      <c r="E239" s="7" t="n"/>
      <c r="F239" s="7" t="n"/>
      <c r="G239" s="7" t="n"/>
      <c r="H239" s="22" t="n"/>
      <c r="I239" s="22" t="n"/>
      <c r="J239" s="23">
        <f>IF(COUNTA(A239:I239)=0,"",$C$3+SUM(H$6:H239)-SUM(I$6:I239))</f>
        <v/>
      </c>
      <c r="K239" s="7" t="n"/>
    </row>
    <row r="240">
      <c r="A240" s="21" t="n"/>
      <c r="B240" s="7" t="n"/>
      <c r="C240" s="7" t="n"/>
      <c r="D240" s="7" t="n"/>
      <c r="E240" s="7" t="n"/>
      <c r="F240" s="7" t="n"/>
      <c r="G240" s="7" t="n"/>
      <c r="H240" s="22" t="n"/>
      <c r="I240" s="22" t="n"/>
      <c r="J240" s="23">
        <f>IF(COUNTA(A240:I240)=0,"",$C$3+SUM(H$6:H240)-SUM(I$6:I240))</f>
        <v/>
      </c>
      <c r="K240" s="7" t="n"/>
    </row>
    <row r="241">
      <c r="A241" s="21" t="n"/>
      <c r="B241" s="7" t="n"/>
      <c r="C241" s="7" t="n"/>
      <c r="D241" s="7" t="n"/>
      <c r="E241" s="7" t="n"/>
      <c r="F241" s="7" t="n"/>
      <c r="G241" s="7" t="n"/>
      <c r="H241" s="22" t="n"/>
      <c r="I241" s="22" t="n"/>
      <c r="J241" s="23">
        <f>IF(COUNTA(A241:I241)=0,"",$C$3+SUM(H$6:H241)-SUM(I$6:I241))</f>
        <v/>
      </c>
      <c r="K241" s="7" t="n"/>
    </row>
    <row r="242">
      <c r="A242" s="21" t="n"/>
      <c r="B242" s="7" t="n"/>
      <c r="C242" s="7" t="n"/>
      <c r="D242" s="7" t="n"/>
      <c r="E242" s="7" t="n"/>
      <c r="F242" s="7" t="n"/>
      <c r="G242" s="7" t="n"/>
      <c r="H242" s="22" t="n"/>
      <c r="I242" s="22" t="n"/>
      <c r="J242" s="23">
        <f>IF(COUNTA(A242:I242)=0,"",$C$3+SUM(H$6:H242)-SUM(I$6:I242))</f>
        <v/>
      </c>
      <c r="K242" s="7" t="n"/>
    </row>
    <row r="243">
      <c r="A243" s="21" t="n"/>
      <c r="B243" s="7" t="n"/>
      <c r="C243" s="7" t="n"/>
      <c r="D243" s="7" t="n"/>
      <c r="E243" s="7" t="n"/>
      <c r="F243" s="7" t="n"/>
      <c r="G243" s="7" t="n"/>
      <c r="H243" s="22" t="n"/>
      <c r="I243" s="22" t="n"/>
      <c r="J243" s="23">
        <f>IF(COUNTA(A243:I243)=0,"",$C$3+SUM(H$6:H243)-SUM(I$6:I243))</f>
        <v/>
      </c>
      <c r="K243" s="7" t="n"/>
    </row>
    <row r="244">
      <c r="A244" s="21" t="n"/>
      <c r="B244" s="7" t="n"/>
      <c r="C244" s="7" t="n"/>
      <c r="D244" s="7" t="n"/>
      <c r="E244" s="7" t="n"/>
      <c r="F244" s="7" t="n"/>
      <c r="G244" s="7" t="n"/>
      <c r="H244" s="22" t="n"/>
      <c r="I244" s="22" t="n"/>
      <c r="J244" s="23">
        <f>IF(COUNTA(A244:I244)=0,"",$C$3+SUM(H$6:H244)-SUM(I$6:I244))</f>
        <v/>
      </c>
      <c r="K244" s="7" t="n"/>
    </row>
    <row r="245">
      <c r="A245" s="21" t="n"/>
      <c r="B245" s="7" t="n"/>
      <c r="C245" s="7" t="n"/>
      <c r="D245" s="7" t="n"/>
      <c r="E245" s="7" t="n"/>
      <c r="F245" s="7" t="n"/>
      <c r="G245" s="7" t="n"/>
      <c r="H245" s="22" t="n"/>
      <c r="I245" s="22" t="n"/>
      <c r="J245" s="23">
        <f>IF(COUNTA(A245:I245)=0,"",$C$3+SUM(H$6:H245)-SUM(I$6:I245))</f>
        <v/>
      </c>
      <c r="K245" s="7" t="n"/>
    </row>
    <row r="246">
      <c r="A246" s="21" t="n"/>
      <c r="B246" s="7" t="n"/>
      <c r="C246" s="7" t="n"/>
      <c r="D246" s="7" t="n"/>
      <c r="E246" s="7" t="n"/>
      <c r="F246" s="7" t="n"/>
      <c r="G246" s="7" t="n"/>
      <c r="H246" s="22" t="n"/>
      <c r="I246" s="22" t="n"/>
      <c r="J246" s="23">
        <f>IF(COUNTA(A246:I246)=0,"",$C$3+SUM(H$6:H246)-SUM(I$6:I246))</f>
        <v/>
      </c>
      <c r="K246" s="7" t="n"/>
    </row>
    <row r="247">
      <c r="A247" s="21" t="n"/>
      <c r="B247" s="7" t="n"/>
      <c r="C247" s="7" t="n"/>
      <c r="D247" s="7" t="n"/>
      <c r="E247" s="7" t="n"/>
      <c r="F247" s="7" t="n"/>
      <c r="G247" s="7" t="n"/>
      <c r="H247" s="22" t="n"/>
      <c r="I247" s="22" t="n"/>
      <c r="J247" s="23">
        <f>IF(COUNTA(A247:I247)=0,"",$C$3+SUM(H$6:H247)-SUM(I$6:I247))</f>
        <v/>
      </c>
      <c r="K247" s="7" t="n"/>
    </row>
    <row r="248">
      <c r="A248" s="21" t="n"/>
      <c r="B248" s="7" t="n"/>
      <c r="C248" s="7" t="n"/>
      <c r="D248" s="7" t="n"/>
      <c r="E248" s="7" t="n"/>
      <c r="F248" s="7" t="n"/>
      <c r="G248" s="7" t="n"/>
      <c r="H248" s="22" t="n"/>
      <c r="I248" s="22" t="n"/>
      <c r="J248" s="23">
        <f>IF(COUNTA(A248:I248)=0,"",$C$3+SUM(H$6:H248)-SUM(I$6:I248))</f>
        <v/>
      </c>
      <c r="K248" s="7" t="n"/>
    </row>
    <row r="249">
      <c r="A249" s="21" t="n"/>
      <c r="B249" s="7" t="n"/>
      <c r="C249" s="7" t="n"/>
      <c r="D249" s="7" t="n"/>
      <c r="E249" s="7" t="n"/>
      <c r="F249" s="7" t="n"/>
      <c r="G249" s="7" t="n"/>
      <c r="H249" s="22" t="n"/>
      <c r="I249" s="22" t="n"/>
      <c r="J249" s="23">
        <f>IF(COUNTA(A249:I249)=0,"",$C$3+SUM(H$6:H249)-SUM(I$6:I249))</f>
        <v/>
      </c>
      <c r="K249" s="7" t="n"/>
    </row>
    <row r="250">
      <c r="A250" s="21" t="n"/>
      <c r="B250" s="7" t="n"/>
      <c r="C250" s="7" t="n"/>
      <c r="D250" s="7" t="n"/>
      <c r="E250" s="7" t="n"/>
      <c r="F250" s="7" t="n"/>
      <c r="G250" s="7" t="n"/>
      <c r="H250" s="22" t="n"/>
      <c r="I250" s="22" t="n"/>
      <c r="J250" s="23">
        <f>IF(COUNTA(A250:I250)=0,"",$C$3+SUM(H$6:H250)-SUM(I$6:I250))</f>
        <v/>
      </c>
      <c r="K250" s="7" t="n"/>
    </row>
    <row r="251">
      <c r="A251" s="21" t="n"/>
      <c r="B251" s="7" t="n"/>
      <c r="C251" s="7" t="n"/>
      <c r="D251" s="7" t="n"/>
      <c r="E251" s="7" t="n"/>
      <c r="F251" s="7" t="n"/>
      <c r="G251" s="7" t="n"/>
      <c r="H251" s="22" t="n"/>
      <c r="I251" s="22" t="n"/>
      <c r="J251" s="23">
        <f>IF(COUNTA(A251:I251)=0,"",$C$3+SUM(H$6:H251)-SUM(I$6:I251))</f>
        <v/>
      </c>
      <c r="K251" s="7" t="n"/>
    </row>
    <row r="252">
      <c r="A252" s="21" t="n"/>
      <c r="B252" s="7" t="n"/>
      <c r="C252" s="7" t="n"/>
      <c r="D252" s="7" t="n"/>
      <c r="E252" s="7" t="n"/>
      <c r="F252" s="7" t="n"/>
      <c r="G252" s="7" t="n"/>
      <c r="H252" s="22" t="n"/>
      <c r="I252" s="22" t="n"/>
      <c r="J252" s="23">
        <f>IF(COUNTA(A252:I252)=0,"",$C$3+SUM(H$6:H252)-SUM(I$6:I252))</f>
        <v/>
      </c>
      <c r="K252" s="7" t="n"/>
    </row>
    <row r="253">
      <c r="A253" s="21" t="n"/>
      <c r="B253" s="7" t="n"/>
      <c r="C253" s="7" t="n"/>
      <c r="D253" s="7" t="n"/>
      <c r="E253" s="7" t="n"/>
      <c r="F253" s="7" t="n"/>
      <c r="G253" s="7" t="n"/>
      <c r="H253" s="22" t="n"/>
      <c r="I253" s="22" t="n"/>
      <c r="J253" s="23">
        <f>IF(COUNTA(A253:I253)=0,"",$C$3+SUM(H$6:H253)-SUM(I$6:I253))</f>
        <v/>
      </c>
      <c r="K253" s="7" t="n"/>
    </row>
    <row r="254">
      <c r="A254" s="21" t="n"/>
      <c r="B254" s="7" t="n"/>
      <c r="C254" s="7" t="n"/>
      <c r="D254" s="7" t="n"/>
      <c r="E254" s="7" t="n"/>
      <c r="F254" s="7" t="n"/>
      <c r="G254" s="7" t="n"/>
      <c r="H254" s="22" t="n"/>
      <c r="I254" s="22" t="n"/>
      <c r="J254" s="23">
        <f>IF(COUNTA(A254:I254)=0,"",$C$3+SUM(H$6:H254)-SUM(I$6:I254))</f>
        <v/>
      </c>
      <c r="K254" s="7" t="n"/>
    </row>
    <row r="255">
      <c r="A255" s="21" t="n"/>
      <c r="B255" s="7" t="n"/>
      <c r="C255" s="7" t="n"/>
      <c r="D255" s="7" t="n"/>
      <c r="E255" s="7" t="n"/>
      <c r="F255" s="7" t="n"/>
      <c r="G255" s="7" t="n"/>
      <c r="H255" s="22" t="n"/>
      <c r="I255" s="22" t="n"/>
      <c r="J255" s="23">
        <f>IF(COUNTA(A255:I255)=0,"",$C$3+SUM(H$6:H255)-SUM(I$6:I255))</f>
        <v/>
      </c>
      <c r="K255" s="7" t="n"/>
    </row>
    <row r="256">
      <c r="A256" s="21" t="n"/>
      <c r="B256" s="7" t="n"/>
      <c r="C256" s="7" t="n"/>
      <c r="D256" s="7" t="n"/>
      <c r="E256" s="7" t="n"/>
      <c r="F256" s="7" t="n"/>
      <c r="G256" s="7" t="n"/>
      <c r="H256" s="22" t="n"/>
      <c r="I256" s="22" t="n"/>
      <c r="J256" s="23">
        <f>IF(COUNTA(A256:I256)=0,"",$C$3+SUM(H$6:H256)-SUM(I$6:I256))</f>
        <v/>
      </c>
      <c r="K256" s="7" t="n"/>
    </row>
    <row r="257">
      <c r="A257" s="21" t="n"/>
      <c r="B257" s="7" t="n"/>
      <c r="C257" s="7" t="n"/>
      <c r="D257" s="7" t="n"/>
      <c r="E257" s="7" t="n"/>
      <c r="F257" s="7" t="n"/>
      <c r="G257" s="7" t="n"/>
      <c r="H257" s="22" t="n"/>
      <c r="I257" s="22" t="n"/>
      <c r="J257" s="23">
        <f>IF(COUNTA(A257:I257)=0,"",$C$3+SUM(H$6:H257)-SUM(I$6:I257))</f>
        <v/>
      </c>
      <c r="K257" s="7" t="n"/>
    </row>
    <row r="258">
      <c r="A258" s="21" t="n"/>
      <c r="B258" s="7" t="n"/>
      <c r="C258" s="7" t="n"/>
      <c r="D258" s="7" t="n"/>
      <c r="E258" s="7" t="n"/>
      <c r="F258" s="7" t="n"/>
      <c r="G258" s="7" t="n"/>
      <c r="H258" s="22" t="n"/>
      <c r="I258" s="22" t="n"/>
      <c r="J258" s="23">
        <f>IF(COUNTA(A258:I258)=0,"",$C$3+SUM(H$6:H258)-SUM(I$6:I258))</f>
        <v/>
      </c>
      <c r="K258" s="7" t="n"/>
    </row>
    <row r="259">
      <c r="A259" s="21" t="n"/>
      <c r="B259" s="7" t="n"/>
      <c r="C259" s="7" t="n"/>
      <c r="D259" s="7" t="n"/>
      <c r="E259" s="7" t="n"/>
      <c r="F259" s="7" t="n"/>
      <c r="G259" s="7" t="n"/>
      <c r="H259" s="22" t="n"/>
      <c r="I259" s="22" t="n"/>
      <c r="J259" s="23">
        <f>IF(COUNTA(A259:I259)=0,"",$C$3+SUM(H$6:H259)-SUM(I$6:I259))</f>
        <v/>
      </c>
      <c r="K259" s="7" t="n"/>
    </row>
    <row r="260">
      <c r="A260" s="21" t="n"/>
      <c r="B260" s="7" t="n"/>
      <c r="C260" s="7" t="n"/>
      <c r="D260" s="7" t="n"/>
      <c r="E260" s="7" t="n"/>
      <c r="F260" s="7" t="n"/>
      <c r="G260" s="7" t="n"/>
      <c r="H260" s="22" t="n"/>
      <c r="I260" s="22" t="n"/>
      <c r="J260" s="23">
        <f>IF(COUNTA(A260:I260)=0,"",$C$3+SUM(H$6:H260)-SUM(I$6:I260))</f>
        <v/>
      </c>
      <c r="K260" s="7" t="n"/>
    </row>
    <row r="261">
      <c r="A261" s="21" t="n"/>
      <c r="B261" s="7" t="n"/>
      <c r="C261" s="7" t="n"/>
      <c r="D261" s="7" t="n"/>
      <c r="E261" s="7" t="n"/>
      <c r="F261" s="7" t="n"/>
      <c r="G261" s="7" t="n"/>
      <c r="H261" s="22" t="n"/>
      <c r="I261" s="22" t="n"/>
      <c r="J261" s="23">
        <f>IF(COUNTA(A261:I261)=0,"",$C$3+SUM(H$6:H261)-SUM(I$6:I261))</f>
        <v/>
      </c>
      <c r="K261" s="7" t="n"/>
    </row>
    <row r="262">
      <c r="A262" s="21" t="n"/>
      <c r="B262" s="7" t="n"/>
      <c r="C262" s="7" t="n"/>
      <c r="D262" s="7" t="n"/>
      <c r="E262" s="7" t="n"/>
      <c r="F262" s="7" t="n"/>
      <c r="G262" s="7" t="n"/>
      <c r="H262" s="22" t="n"/>
      <c r="I262" s="22" t="n"/>
      <c r="J262" s="23">
        <f>IF(COUNTA(A262:I262)=0,"",$C$3+SUM(H$6:H262)-SUM(I$6:I262))</f>
        <v/>
      </c>
      <c r="K262" s="7" t="n"/>
    </row>
    <row r="263">
      <c r="A263" s="21" t="n"/>
      <c r="B263" s="7" t="n"/>
      <c r="C263" s="7" t="n"/>
      <c r="D263" s="7" t="n"/>
      <c r="E263" s="7" t="n"/>
      <c r="F263" s="7" t="n"/>
      <c r="G263" s="7" t="n"/>
      <c r="H263" s="22" t="n"/>
      <c r="I263" s="22" t="n"/>
      <c r="J263" s="23">
        <f>IF(COUNTA(A263:I263)=0,"",$C$3+SUM(H$6:H263)-SUM(I$6:I263))</f>
        <v/>
      </c>
      <c r="K263" s="7" t="n"/>
    </row>
    <row r="264">
      <c r="A264" s="21" t="n"/>
      <c r="B264" s="7" t="n"/>
      <c r="C264" s="7" t="n"/>
      <c r="D264" s="7" t="n"/>
      <c r="E264" s="7" t="n"/>
      <c r="F264" s="7" t="n"/>
      <c r="G264" s="7" t="n"/>
      <c r="H264" s="22" t="n"/>
      <c r="I264" s="22" t="n"/>
      <c r="J264" s="23">
        <f>IF(COUNTA(A264:I264)=0,"",$C$3+SUM(H$6:H264)-SUM(I$6:I264))</f>
        <v/>
      </c>
      <c r="K264" s="7" t="n"/>
    </row>
    <row r="265">
      <c r="A265" s="21" t="n"/>
      <c r="B265" s="7" t="n"/>
      <c r="C265" s="7" t="n"/>
      <c r="D265" s="7" t="n"/>
      <c r="E265" s="7" t="n"/>
      <c r="F265" s="7" t="n"/>
      <c r="G265" s="7" t="n"/>
      <c r="H265" s="22" t="n"/>
      <c r="I265" s="22" t="n"/>
      <c r="J265" s="23">
        <f>IF(COUNTA(A265:I265)=0,"",$C$3+SUM(H$6:H265)-SUM(I$6:I265))</f>
        <v/>
      </c>
      <c r="K265" s="7" t="n"/>
    </row>
    <row r="266">
      <c r="A266" s="21" t="n"/>
      <c r="B266" s="7" t="n"/>
      <c r="C266" s="7" t="n"/>
      <c r="D266" s="7" t="n"/>
      <c r="E266" s="7" t="n"/>
      <c r="F266" s="7" t="n"/>
      <c r="G266" s="7" t="n"/>
      <c r="H266" s="22" t="n"/>
      <c r="I266" s="22" t="n"/>
      <c r="J266" s="23">
        <f>IF(COUNTA(A266:I266)=0,"",$C$3+SUM(H$6:H266)-SUM(I$6:I266))</f>
        <v/>
      </c>
      <c r="K266" s="7" t="n"/>
    </row>
    <row r="267">
      <c r="A267" s="21" t="n"/>
      <c r="B267" s="7" t="n"/>
      <c r="C267" s="7" t="n"/>
      <c r="D267" s="7" t="n"/>
      <c r="E267" s="7" t="n"/>
      <c r="F267" s="7" t="n"/>
      <c r="G267" s="7" t="n"/>
      <c r="H267" s="22" t="n"/>
      <c r="I267" s="22" t="n"/>
      <c r="J267" s="23">
        <f>IF(COUNTA(A267:I267)=0,"",$C$3+SUM(H$6:H267)-SUM(I$6:I267))</f>
        <v/>
      </c>
      <c r="K267" s="7" t="n"/>
    </row>
    <row r="268">
      <c r="A268" s="21" t="n"/>
      <c r="B268" s="7" t="n"/>
      <c r="C268" s="7" t="n"/>
      <c r="D268" s="7" t="n"/>
      <c r="E268" s="7" t="n"/>
      <c r="F268" s="7" t="n"/>
      <c r="G268" s="7" t="n"/>
      <c r="H268" s="22" t="n"/>
      <c r="I268" s="22" t="n"/>
      <c r="J268" s="23">
        <f>IF(COUNTA(A268:I268)=0,"",$C$3+SUM(H$6:H268)-SUM(I$6:I268))</f>
        <v/>
      </c>
      <c r="K268" s="7" t="n"/>
    </row>
    <row r="269">
      <c r="A269" s="21" t="n"/>
      <c r="B269" s="7" t="n"/>
      <c r="C269" s="7" t="n"/>
      <c r="D269" s="7" t="n"/>
      <c r="E269" s="7" t="n"/>
      <c r="F269" s="7" t="n"/>
      <c r="G269" s="7" t="n"/>
      <c r="H269" s="22" t="n"/>
      <c r="I269" s="22" t="n"/>
      <c r="J269" s="23">
        <f>IF(COUNTA(A269:I269)=0,"",$C$3+SUM(H$6:H269)-SUM(I$6:I269))</f>
        <v/>
      </c>
      <c r="K269" s="7" t="n"/>
    </row>
    <row r="270">
      <c r="A270" s="21" t="n"/>
      <c r="B270" s="7" t="n"/>
      <c r="C270" s="7" t="n"/>
      <c r="D270" s="7" t="n"/>
      <c r="E270" s="7" t="n"/>
      <c r="F270" s="7" t="n"/>
      <c r="G270" s="7" t="n"/>
      <c r="H270" s="22" t="n"/>
      <c r="I270" s="22" t="n"/>
      <c r="J270" s="23">
        <f>IF(COUNTA(A270:I270)=0,"",$C$3+SUM(H$6:H270)-SUM(I$6:I270))</f>
        <v/>
      </c>
      <c r="K270" s="7" t="n"/>
    </row>
    <row r="271">
      <c r="A271" s="21" t="n"/>
      <c r="B271" s="7" t="n"/>
      <c r="C271" s="7" t="n"/>
      <c r="D271" s="7" t="n"/>
      <c r="E271" s="7" t="n"/>
      <c r="F271" s="7" t="n"/>
      <c r="G271" s="7" t="n"/>
      <c r="H271" s="22" t="n"/>
      <c r="I271" s="22" t="n"/>
      <c r="J271" s="23">
        <f>IF(COUNTA(A271:I271)=0,"",$C$3+SUM(H$6:H271)-SUM(I$6:I271))</f>
        <v/>
      </c>
      <c r="K271" s="7" t="n"/>
    </row>
    <row r="272">
      <c r="A272" s="21" t="n"/>
      <c r="B272" s="7" t="n"/>
      <c r="C272" s="7" t="n"/>
      <c r="D272" s="7" t="n"/>
      <c r="E272" s="7" t="n"/>
      <c r="F272" s="7" t="n"/>
      <c r="G272" s="7" t="n"/>
      <c r="H272" s="22" t="n"/>
      <c r="I272" s="22" t="n"/>
      <c r="J272" s="23">
        <f>IF(COUNTA(A272:I272)=0,"",$C$3+SUM(H$6:H272)-SUM(I$6:I272))</f>
        <v/>
      </c>
      <c r="K272" s="7" t="n"/>
    </row>
    <row r="273">
      <c r="A273" s="21" t="n"/>
      <c r="B273" s="7" t="n"/>
      <c r="C273" s="7" t="n"/>
      <c r="D273" s="7" t="n"/>
      <c r="E273" s="7" t="n"/>
      <c r="F273" s="7" t="n"/>
      <c r="G273" s="7" t="n"/>
      <c r="H273" s="22" t="n"/>
      <c r="I273" s="22" t="n"/>
      <c r="J273" s="23">
        <f>IF(COUNTA(A273:I273)=0,"",$C$3+SUM(H$6:H273)-SUM(I$6:I273))</f>
        <v/>
      </c>
      <c r="K273" s="7" t="n"/>
    </row>
    <row r="274">
      <c r="A274" s="21" t="n"/>
      <c r="B274" s="7" t="n"/>
      <c r="C274" s="7" t="n"/>
      <c r="D274" s="7" t="n"/>
      <c r="E274" s="7" t="n"/>
      <c r="F274" s="7" t="n"/>
      <c r="G274" s="7" t="n"/>
      <c r="H274" s="22" t="n"/>
      <c r="I274" s="22" t="n"/>
      <c r="J274" s="23">
        <f>IF(COUNTA(A274:I274)=0,"",$C$3+SUM(H$6:H274)-SUM(I$6:I274))</f>
        <v/>
      </c>
      <c r="K274" s="7" t="n"/>
    </row>
    <row r="275">
      <c r="A275" s="21" t="n"/>
      <c r="B275" s="7" t="n"/>
      <c r="C275" s="7" t="n"/>
      <c r="D275" s="7" t="n"/>
      <c r="E275" s="7" t="n"/>
      <c r="F275" s="7" t="n"/>
      <c r="G275" s="7" t="n"/>
      <c r="H275" s="22" t="n"/>
      <c r="I275" s="22" t="n"/>
      <c r="J275" s="23">
        <f>IF(COUNTA(A275:I275)=0,"",$C$3+SUM(H$6:H275)-SUM(I$6:I275))</f>
        <v/>
      </c>
      <c r="K275" s="7" t="n"/>
    </row>
    <row r="276">
      <c r="A276" s="21" t="n"/>
      <c r="B276" s="7" t="n"/>
      <c r="C276" s="7" t="n"/>
      <c r="D276" s="7" t="n"/>
      <c r="E276" s="7" t="n"/>
      <c r="F276" s="7" t="n"/>
      <c r="G276" s="7" t="n"/>
      <c r="H276" s="22" t="n"/>
      <c r="I276" s="22" t="n"/>
      <c r="J276" s="23">
        <f>IF(COUNTA(A276:I276)=0,"",$C$3+SUM(H$6:H276)-SUM(I$6:I276))</f>
        <v/>
      </c>
      <c r="K276" s="7" t="n"/>
    </row>
    <row r="277">
      <c r="A277" s="21" t="n"/>
      <c r="B277" s="7" t="n"/>
      <c r="C277" s="7" t="n"/>
      <c r="D277" s="7" t="n"/>
      <c r="E277" s="7" t="n"/>
      <c r="F277" s="7" t="n"/>
      <c r="G277" s="7" t="n"/>
      <c r="H277" s="22" t="n"/>
      <c r="I277" s="22" t="n"/>
      <c r="J277" s="23">
        <f>IF(COUNTA(A277:I277)=0,"",$C$3+SUM(H$6:H277)-SUM(I$6:I277))</f>
        <v/>
      </c>
      <c r="K277" s="7" t="n"/>
    </row>
    <row r="278">
      <c r="A278" s="21" t="n"/>
      <c r="B278" s="7" t="n"/>
      <c r="C278" s="7" t="n"/>
      <c r="D278" s="7" t="n"/>
      <c r="E278" s="7" t="n"/>
      <c r="F278" s="7" t="n"/>
      <c r="G278" s="7" t="n"/>
      <c r="H278" s="22" t="n"/>
      <c r="I278" s="22" t="n"/>
      <c r="J278" s="23">
        <f>IF(COUNTA(A278:I278)=0,"",$C$3+SUM(H$6:H278)-SUM(I$6:I278))</f>
        <v/>
      </c>
      <c r="K278" s="7" t="n"/>
    </row>
    <row r="279">
      <c r="A279" s="21" t="n"/>
      <c r="B279" s="7" t="n"/>
      <c r="C279" s="7" t="n"/>
      <c r="D279" s="7" t="n"/>
      <c r="E279" s="7" t="n"/>
      <c r="F279" s="7" t="n"/>
      <c r="G279" s="7" t="n"/>
      <c r="H279" s="22" t="n"/>
      <c r="I279" s="22" t="n"/>
      <c r="J279" s="23">
        <f>IF(COUNTA(A279:I279)=0,"",$C$3+SUM(H$6:H279)-SUM(I$6:I279))</f>
        <v/>
      </c>
      <c r="K279" s="7" t="n"/>
    </row>
    <row r="280">
      <c r="A280" s="21" t="n"/>
      <c r="B280" s="7" t="n"/>
      <c r="C280" s="7" t="n"/>
      <c r="D280" s="7" t="n"/>
      <c r="E280" s="7" t="n"/>
      <c r="F280" s="7" t="n"/>
      <c r="G280" s="7" t="n"/>
      <c r="H280" s="22" t="n"/>
      <c r="I280" s="22" t="n"/>
      <c r="J280" s="23">
        <f>IF(COUNTA(A280:I280)=0,"",$C$3+SUM(H$6:H280)-SUM(I$6:I280))</f>
        <v/>
      </c>
      <c r="K280" s="7" t="n"/>
    </row>
    <row r="281">
      <c r="A281" s="21" t="n"/>
      <c r="B281" s="7" t="n"/>
      <c r="C281" s="7" t="n"/>
      <c r="D281" s="7" t="n"/>
      <c r="E281" s="7" t="n"/>
      <c r="F281" s="7" t="n"/>
      <c r="G281" s="7" t="n"/>
      <c r="H281" s="22" t="n"/>
      <c r="I281" s="22" t="n"/>
      <c r="J281" s="23">
        <f>IF(COUNTA(A281:I281)=0,"",$C$3+SUM(H$6:H281)-SUM(I$6:I281))</f>
        <v/>
      </c>
      <c r="K281" s="7" t="n"/>
    </row>
    <row r="282">
      <c r="A282" s="21" t="n"/>
      <c r="B282" s="7" t="n"/>
      <c r="C282" s="7" t="n"/>
      <c r="D282" s="7" t="n"/>
      <c r="E282" s="7" t="n"/>
      <c r="F282" s="7" t="n"/>
      <c r="G282" s="7" t="n"/>
      <c r="H282" s="22" t="n"/>
      <c r="I282" s="22" t="n"/>
      <c r="J282" s="23">
        <f>IF(COUNTA(A282:I282)=0,"",$C$3+SUM(H$6:H282)-SUM(I$6:I282))</f>
        <v/>
      </c>
      <c r="K282" s="7" t="n"/>
    </row>
    <row r="283">
      <c r="A283" s="21" t="n"/>
      <c r="B283" s="7" t="n"/>
      <c r="C283" s="7" t="n"/>
      <c r="D283" s="7" t="n"/>
      <c r="E283" s="7" t="n"/>
      <c r="F283" s="7" t="n"/>
      <c r="G283" s="7" t="n"/>
      <c r="H283" s="22" t="n"/>
      <c r="I283" s="22" t="n"/>
      <c r="J283" s="23">
        <f>IF(COUNTA(A283:I283)=0,"",$C$3+SUM(H$6:H283)-SUM(I$6:I283))</f>
        <v/>
      </c>
      <c r="K283" s="7" t="n"/>
    </row>
    <row r="284">
      <c r="A284" s="21" t="n"/>
      <c r="B284" s="7" t="n"/>
      <c r="C284" s="7" t="n"/>
      <c r="D284" s="7" t="n"/>
      <c r="E284" s="7" t="n"/>
      <c r="F284" s="7" t="n"/>
      <c r="G284" s="7" t="n"/>
      <c r="H284" s="22" t="n"/>
      <c r="I284" s="22" t="n"/>
      <c r="J284" s="23">
        <f>IF(COUNTA(A284:I284)=0,"",$C$3+SUM(H$6:H284)-SUM(I$6:I284))</f>
        <v/>
      </c>
      <c r="K284" s="7" t="n"/>
    </row>
    <row r="285">
      <c r="A285" s="21" t="n"/>
      <c r="B285" s="7" t="n"/>
      <c r="C285" s="7" t="n"/>
      <c r="D285" s="7" t="n"/>
      <c r="E285" s="7" t="n"/>
      <c r="F285" s="7" t="n"/>
      <c r="G285" s="7" t="n"/>
      <c r="H285" s="22" t="n"/>
      <c r="I285" s="22" t="n"/>
      <c r="J285" s="23">
        <f>IF(COUNTA(A285:I285)=0,"",$C$3+SUM(H$6:H285)-SUM(I$6:I285))</f>
        <v/>
      </c>
      <c r="K285" s="7" t="n"/>
    </row>
    <row r="286">
      <c r="A286" s="21" t="n"/>
      <c r="B286" s="7" t="n"/>
      <c r="C286" s="7" t="n"/>
      <c r="D286" s="7" t="n"/>
      <c r="E286" s="7" t="n"/>
      <c r="F286" s="7" t="n"/>
      <c r="G286" s="7" t="n"/>
      <c r="H286" s="22" t="n"/>
      <c r="I286" s="22" t="n"/>
      <c r="J286" s="23">
        <f>IF(COUNTA(A286:I286)=0,"",$C$3+SUM(H$6:H286)-SUM(I$6:I286))</f>
        <v/>
      </c>
      <c r="K286" s="7" t="n"/>
    </row>
    <row r="287">
      <c r="A287" s="21" t="n"/>
      <c r="B287" s="7" t="n"/>
      <c r="C287" s="7" t="n"/>
      <c r="D287" s="7" t="n"/>
      <c r="E287" s="7" t="n"/>
      <c r="F287" s="7" t="n"/>
      <c r="G287" s="7" t="n"/>
      <c r="H287" s="22" t="n"/>
      <c r="I287" s="22" t="n"/>
      <c r="J287" s="23">
        <f>IF(COUNTA(A287:I287)=0,"",$C$3+SUM(H$6:H287)-SUM(I$6:I287))</f>
        <v/>
      </c>
      <c r="K287" s="7" t="n"/>
    </row>
    <row r="288">
      <c r="A288" s="21" t="n"/>
      <c r="B288" s="7" t="n"/>
      <c r="C288" s="7" t="n"/>
      <c r="D288" s="7" t="n"/>
      <c r="E288" s="7" t="n"/>
      <c r="F288" s="7" t="n"/>
      <c r="G288" s="7" t="n"/>
      <c r="H288" s="22" t="n"/>
      <c r="I288" s="22" t="n"/>
      <c r="J288" s="23">
        <f>IF(COUNTA(A288:I288)=0,"",$C$3+SUM(H$6:H288)-SUM(I$6:I288))</f>
        <v/>
      </c>
      <c r="K288" s="7" t="n"/>
    </row>
    <row r="289">
      <c r="A289" s="21" t="n"/>
      <c r="B289" s="7" t="n"/>
      <c r="C289" s="7" t="n"/>
      <c r="D289" s="7" t="n"/>
      <c r="E289" s="7" t="n"/>
      <c r="F289" s="7" t="n"/>
      <c r="G289" s="7" t="n"/>
      <c r="H289" s="22" t="n"/>
      <c r="I289" s="22" t="n"/>
      <c r="J289" s="23">
        <f>IF(COUNTA(A289:I289)=0,"",$C$3+SUM(H$6:H289)-SUM(I$6:I289))</f>
        <v/>
      </c>
      <c r="K289" s="7" t="n"/>
    </row>
    <row r="290">
      <c r="A290" s="21" t="n"/>
      <c r="B290" s="7" t="n"/>
      <c r="C290" s="7" t="n"/>
      <c r="D290" s="7" t="n"/>
      <c r="E290" s="7" t="n"/>
      <c r="F290" s="7" t="n"/>
      <c r="G290" s="7" t="n"/>
      <c r="H290" s="22" t="n"/>
      <c r="I290" s="22" t="n"/>
      <c r="J290" s="23">
        <f>IF(COUNTA(A290:I290)=0,"",$C$3+SUM(H$6:H290)-SUM(I$6:I290))</f>
        <v/>
      </c>
      <c r="K290" s="7" t="n"/>
    </row>
    <row r="291">
      <c r="A291" s="21" t="n"/>
      <c r="B291" s="7" t="n"/>
      <c r="C291" s="7" t="n"/>
      <c r="D291" s="7" t="n"/>
      <c r="E291" s="7" t="n"/>
      <c r="F291" s="7" t="n"/>
      <c r="G291" s="7" t="n"/>
      <c r="H291" s="22" t="n"/>
      <c r="I291" s="22" t="n"/>
      <c r="J291" s="23">
        <f>IF(COUNTA(A291:I291)=0,"",$C$3+SUM(H$6:H291)-SUM(I$6:I291))</f>
        <v/>
      </c>
      <c r="K291" s="7" t="n"/>
    </row>
    <row r="292">
      <c r="A292" s="21" t="n"/>
      <c r="B292" s="7" t="n"/>
      <c r="C292" s="7" t="n"/>
      <c r="D292" s="7" t="n"/>
      <c r="E292" s="7" t="n"/>
      <c r="F292" s="7" t="n"/>
      <c r="G292" s="7" t="n"/>
      <c r="H292" s="22" t="n"/>
      <c r="I292" s="22" t="n"/>
      <c r="J292" s="23">
        <f>IF(COUNTA(A292:I292)=0,"",$C$3+SUM(H$6:H292)-SUM(I$6:I292))</f>
        <v/>
      </c>
      <c r="K292" s="7" t="n"/>
    </row>
    <row r="293">
      <c r="A293" s="21" t="n"/>
      <c r="B293" s="7" t="n"/>
      <c r="C293" s="7" t="n"/>
      <c r="D293" s="7" t="n"/>
      <c r="E293" s="7" t="n"/>
      <c r="F293" s="7" t="n"/>
      <c r="G293" s="7" t="n"/>
      <c r="H293" s="22" t="n"/>
      <c r="I293" s="22" t="n"/>
      <c r="J293" s="23">
        <f>IF(COUNTA(A293:I293)=0,"",$C$3+SUM(H$6:H293)-SUM(I$6:I293))</f>
        <v/>
      </c>
      <c r="K293" s="7" t="n"/>
    </row>
    <row r="294">
      <c r="A294" s="21" t="n"/>
      <c r="B294" s="7" t="n"/>
      <c r="C294" s="7" t="n"/>
      <c r="D294" s="7" t="n"/>
      <c r="E294" s="7" t="n"/>
      <c r="F294" s="7" t="n"/>
      <c r="G294" s="7" t="n"/>
      <c r="H294" s="22" t="n"/>
      <c r="I294" s="22" t="n"/>
      <c r="J294" s="23">
        <f>IF(COUNTA(A294:I294)=0,"",$C$3+SUM(H$6:H294)-SUM(I$6:I294))</f>
        <v/>
      </c>
      <c r="K294" s="7" t="n"/>
    </row>
    <row r="295">
      <c r="A295" s="21" t="n"/>
      <c r="B295" s="7" t="n"/>
      <c r="C295" s="7" t="n"/>
      <c r="D295" s="7" t="n"/>
      <c r="E295" s="7" t="n"/>
      <c r="F295" s="7" t="n"/>
      <c r="G295" s="7" t="n"/>
      <c r="H295" s="22" t="n"/>
      <c r="I295" s="22" t="n"/>
      <c r="J295" s="23">
        <f>IF(COUNTA(A295:I295)=0,"",$C$3+SUM(H$6:H295)-SUM(I$6:I295))</f>
        <v/>
      </c>
      <c r="K295" s="7" t="n"/>
    </row>
    <row r="296">
      <c r="A296" s="21" t="n"/>
      <c r="B296" s="7" t="n"/>
      <c r="C296" s="7" t="n"/>
      <c r="D296" s="7" t="n"/>
      <c r="E296" s="7" t="n"/>
      <c r="F296" s="7" t="n"/>
      <c r="G296" s="7" t="n"/>
      <c r="H296" s="22" t="n"/>
      <c r="I296" s="22" t="n"/>
      <c r="J296" s="23">
        <f>IF(COUNTA(A296:I296)=0,"",$C$3+SUM(H$6:H296)-SUM(I$6:I296))</f>
        <v/>
      </c>
      <c r="K296" s="7" t="n"/>
    </row>
    <row r="297">
      <c r="A297" s="21" t="n"/>
      <c r="B297" s="7" t="n"/>
      <c r="C297" s="7" t="n"/>
      <c r="D297" s="7" t="n"/>
      <c r="E297" s="7" t="n"/>
      <c r="F297" s="7" t="n"/>
      <c r="G297" s="7" t="n"/>
      <c r="H297" s="22" t="n"/>
      <c r="I297" s="22" t="n"/>
      <c r="J297" s="23">
        <f>IF(COUNTA(A297:I297)=0,"",$C$3+SUM(H$6:H297)-SUM(I$6:I297))</f>
        <v/>
      </c>
      <c r="K297" s="7" t="n"/>
    </row>
    <row r="298">
      <c r="A298" s="21" t="n"/>
      <c r="B298" s="7" t="n"/>
      <c r="C298" s="7" t="n"/>
      <c r="D298" s="7" t="n"/>
      <c r="E298" s="7" t="n"/>
      <c r="F298" s="7" t="n"/>
      <c r="G298" s="7" t="n"/>
      <c r="H298" s="22" t="n"/>
      <c r="I298" s="22" t="n"/>
      <c r="J298" s="23">
        <f>IF(COUNTA(A298:I298)=0,"",$C$3+SUM(H$6:H298)-SUM(I$6:I298))</f>
        <v/>
      </c>
      <c r="K298" s="7" t="n"/>
    </row>
    <row r="299">
      <c r="A299" s="21" t="n"/>
      <c r="B299" s="7" t="n"/>
      <c r="C299" s="7" t="n"/>
      <c r="D299" s="7" t="n"/>
      <c r="E299" s="7" t="n"/>
      <c r="F299" s="7" t="n"/>
      <c r="G299" s="7" t="n"/>
      <c r="H299" s="22" t="n"/>
      <c r="I299" s="22" t="n"/>
      <c r="J299" s="23">
        <f>IF(COUNTA(A299:I299)=0,"",$C$3+SUM(H$6:H299)-SUM(I$6:I299))</f>
        <v/>
      </c>
      <c r="K299" s="7" t="n"/>
    </row>
    <row r="300">
      <c r="A300" s="21" t="n"/>
      <c r="B300" s="7" t="n"/>
      <c r="C300" s="7" t="n"/>
      <c r="D300" s="7" t="n"/>
      <c r="E300" s="7" t="n"/>
      <c r="F300" s="7" t="n"/>
      <c r="G300" s="7" t="n"/>
      <c r="H300" s="22" t="n"/>
      <c r="I300" s="22" t="n"/>
      <c r="J300" s="23">
        <f>IF(COUNTA(A300:I300)=0,"",$C$3+SUM(H$6:H300)-SUM(I$6:I300))</f>
        <v/>
      </c>
      <c r="K300" s="7" t="n"/>
    </row>
    <row r="301">
      <c r="A301" s="21" t="n"/>
      <c r="B301" s="7" t="n"/>
      <c r="C301" s="7" t="n"/>
      <c r="D301" s="7" t="n"/>
      <c r="E301" s="7" t="n"/>
      <c r="F301" s="7" t="n"/>
      <c r="G301" s="7" t="n"/>
      <c r="H301" s="22" t="n"/>
      <c r="I301" s="22" t="n"/>
      <c r="J301" s="23">
        <f>IF(COUNTA(A301:I301)=0,"",$C$3+SUM(H$6:H301)-SUM(I$6:I301))</f>
        <v/>
      </c>
      <c r="K301" s="7" t="n"/>
    </row>
    <row r="302">
      <c r="A302" s="21" t="n"/>
      <c r="B302" s="7" t="n"/>
      <c r="C302" s="7" t="n"/>
      <c r="D302" s="7" t="n"/>
      <c r="E302" s="7" t="n"/>
      <c r="F302" s="7" t="n"/>
      <c r="G302" s="7" t="n"/>
      <c r="H302" s="22" t="n"/>
      <c r="I302" s="22" t="n"/>
      <c r="J302" s="23">
        <f>IF(COUNTA(A302:I302)=0,"",$C$3+SUM(H$6:H302)-SUM(I$6:I302))</f>
        <v/>
      </c>
      <c r="K302" s="7" t="n"/>
    </row>
    <row r="303">
      <c r="A303" s="21" t="n"/>
      <c r="B303" s="7" t="n"/>
      <c r="C303" s="7" t="n"/>
      <c r="D303" s="7" t="n"/>
      <c r="E303" s="7" t="n"/>
      <c r="F303" s="7" t="n"/>
      <c r="G303" s="7" t="n"/>
      <c r="H303" s="22" t="n"/>
      <c r="I303" s="22" t="n"/>
      <c r="J303" s="23">
        <f>IF(COUNTA(A303:I303)=0,"",$C$3+SUM(H$6:H303)-SUM(I$6:I303))</f>
        <v/>
      </c>
      <c r="K303" s="7" t="n"/>
    </row>
    <row r="304">
      <c r="A304" s="21" t="n"/>
      <c r="B304" s="7" t="n"/>
      <c r="C304" s="7" t="n"/>
      <c r="D304" s="7" t="n"/>
      <c r="E304" s="7" t="n"/>
      <c r="F304" s="7" t="n"/>
      <c r="G304" s="7" t="n"/>
      <c r="H304" s="22" t="n"/>
      <c r="I304" s="22" t="n"/>
      <c r="J304" s="23">
        <f>IF(COUNTA(A304:I304)=0,"",$C$3+SUM(H$6:H304)-SUM(I$6:I304))</f>
        <v/>
      </c>
      <c r="K304" s="7" t="n"/>
    </row>
    <row r="305">
      <c r="A305" s="21" t="n"/>
      <c r="B305" s="7" t="n"/>
      <c r="C305" s="7" t="n"/>
      <c r="D305" s="7" t="n"/>
      <c r="E305" s="7" t="n"/>
      <c r="F305" s="7" t="n"/>
      <c r="G305" s="7" t="n"/>
      <c r="H305" s="22" t="n"/>
      <c r="I305" s="22" t="n"/>
      <c r="J305" s="23">
        <f>IF(COUNTA(A305:I305)=0,"",$C$3+SUM(H$6:H305)-SUM(I$6:I305))</f>
        <v/>
      </c>
      <c r="K305" s="7" t="n"/>
    </row>
    <row r="306">
      <c r="A306" s="21" t="n"/>
      <c r="B306" s="7" t="n"/>
      <c r="C306" s="7" t="n"/>
      <c r="D306" s="7" t="n"/>
      <c r="E306" s="7" t="n"/>
      <c r="F306" s="7" t="n"/>
      <c r="G306" s="7" t="n"/>
      <c r="H306" s="22" t="n"/>
      <c r="I306" s="22" t="n"/>
      <c r="J306" s="23">
        <f>IF(COUNTA(A306:I306)=0,"",$C$3+SUM(H$6:H306)-SUM(I$6:I306))</f>
        <v/>
      </c>
      <c r="K306" s="7" t="n"/>
    </row>
    <row r="307">
      <c r="A307" s="21" t="n"/>
      <c r="B307" s="7" t="n"/>
      <c r="C307" s="7" t="n"/>
      <c r="D307" s="7" t="n"/>
      <c r="E307" s="7" t="n"/>
      <c r="F307" s="7" t="n"/>
      <c r="G307" s="7" t="n"/>
      <c r="H307" s="22" t="n"/>
      <c r="I307" s="22" t="n"/>
      <c r="J307" s="23">
        <f>IF(COUNTA(A307:I307)=0,"",$C$3+SUM(H$6:H307)-SUM(I$6:I307))</f>
        <v/>
      </c>
      <c r="K307" s="7" t="n"/>
    </row>
    <row r="308">
      <c r="A308" s="21" t="n"/>
      <c r="B308" s="7" t="n"/>
      <c r="C308" s="7" t="n"/>
      <c r="D308" s="7" t="n"/>
      <c r="E308" s="7" t="n"/>
      <c r="F308" s="7" t="n"/>
      <c r="G308" s="7" t="n"/>
      <c r="H308" s="22" t="n"/>
      <c r="I308" s="22" t="n"/>
      <c r="J308" s="23">
        <f>IF(COUNTA(A308:I308)=0,"",$C$3+SUM(H$6:H308)-SUM(I$6:I308))</f>
        <v/>
      </c>
      <c r="K308" s="7" t="n"/>
    </row>
    <row r="309">
      <c r="A309" s="21" t="n"/>
      <c r="B309" s="7" t="n"/>
      <c r="C309" s="7" t="n"/>
      <c r="D309" s="7" t="n"/>
      <c r="E309" s="7" t="n"/>
      <c r="F309" s="7" t="n"/>
      <c r="G309" s="7" t="n"/>
      <c r="H309" s="22" t="n"/>
      <c r="I309" s="22" t="n"/>
      <c r="J309" s="23">
        <f>IF(COUNTA(A309:I309)=0,"",$C$3+SUM(H$6:H309)-SUM(I$6:I309))</f>
        <v/>
      </c>
      <c r="K309" s="7" t="n"/>
    </row>
    <row r="310">
      <c r="A310" s="21" t="n"/>
      <c r="B310" s="7" t="n"/>
      <c r="C310" s="7" t="n"/>
      <c r="D310" s="7" t="n"/>
      <c r="E310" s="7" t="n"/>
      <c r="F310" s="7" t="n"/>
      <c r="G310" s="7" t="n"/>
      <c r="H310" s="22" t="n"/>
      <c r="I310" s="22" t="n"/>
      <c r="J310" s="23">
        <f>IF(COUNTA(A310:I310)=0,"",$C$3+SUM(H$6:H310)-SUM(I$6:I310))</f>
        <v/>
      </c>
      <c r="K310" s="7" t="n"/>
    </row>
    <row r="311">
      <c r="A311" s="21" t="n"/>
      <c r="B311" s="7" t="n"/>
      <c r="C311" s="7" t="n"/>
      <c r="D311" s="7" t="n"/>
      <c r="E311" s="7" t="n"/>
      <c r="F311" s="7" t="n"/>
      <c r="G311" s="7" t="n"/>
      <c r="H311" s="22" t="n"/>
      <c r="I311" s="22" t="n"/>
      <c r="J311" s="23">
        <f>IF(COUNTA(A311:I311)=0,"",$C$3+SUM(H$6:H311)-SUM(I$6:I311))</f>
        <v/>
      </c>
      <c r="K311" s="7" t="n"/>
    </row>
    <row r="312">
      <c r="A312" s="21" t="n"/>
      <c r="B312" s="7" t="n"/>
      <c r="C312" s="7" t="n"/>
      <c r="D312" s="7" t="n"/>
      <c r="E312" s="7" t="n"/>
      <c r="F312" s="7" t="n"/>
      <c r="G312" s="7" t="n"/>
      <c r="H312" s="22" t="n"/>
      <c r="I312" s="22" t="n"/>
      <c r="J312" s="23">
        <f>IF(COUNTA(A312:I312)=0,"",$C$3+SUM(H$6:H312)-SUM(I$6:I312))</f>
        <v/>
      </c>
      <c r="K312" s="7" t="n"/>
    </row>
    <row r="313">
      <c r="A313" s="21" t="n"/>
      <c r="B313" s="7" t="n"/>
      <c r="C313" s="7" t="n"/>
      <c r="D313" s="7" t="n"/>
      <c r="E313" s="7" t="n"/>
      <c r="F313" s="7" t="n"/>
      <c r="G313" s="7" t="n"/>
      <c r="H313" s="22" t="n"/>
      <c r="I313" s="22" t="n"/>
      <c r="J313" s="23">
        <f>IF(COUNTA(A313:I313)=0,"",$C$3+SUM(H$6:H313)-SUM(I$6:I313))</f>
        <v/>
      </c>
      <c r="K313" s="7" t="n"/>
    </row>
    <row r="314">
      <c r="A314" s="21" t="n"/>
      <c r="B314" s="7" t="n"/>
      <c r="C314" s="7" t="n"/>
      <c r="D314" s="7" t="n"/>
      <c r="E314" s="7" t="n"/>
      <c r="F314" s="7" t="n"/>
      <c r="G314" s="7" t="n"/>
      <c r="H314" s="22" t="n"/>
      <c r="I314" s="22" t="n"/>
      <c r="J314" s="23">
        <f>IF(COUNTA(A314:I314)=0,"",$C$3+SUM(H$6:H314)-SUM(I$6:I314))</f>
        <v/>
      </c>
      <c r="K314" s="7" t="n"/>
    </row>
    <row r="315">
      <c r="A315" s="21" t="n"/>
      <c r="B315" s="7" t="n"/>
      <c r="C315" s="7" t="n"/>
      <c r="D315" s="7" t="n"/>
      <c r="E315" s="7" t="n"/>
      <c r="F315" s="7" t="n"/>
      <c r="G315" s="7" t="n"/>
      <c r="H315" s="22" t="n"/>
      <c r="I315" s="22" t="n"/>
      <c r="J315" s="23">
        <f>IF(COUNTA(A315:I315)=0,"",$C$3+SUM(H$6:H315)-SUM(I$6:I315))</f>
        <v/>
      </c>
      <c r="K315" s="7" t="n"/>
    </row>
    <row r="316">
      <c r="A316" s="21" t="n"/>
      <c r="B316" s="7" t="n"/>
      <c r="C316" s="7" t="n"/>
      <c r="D316" s="7" t="n"/>
      <c r="E316" s="7" t="n"/>
      <c r="F316" s="7" t="n"/>
      <c r="G316" s="7" t="n"/>
      <c r="H316" s="22" t="n"/>
      <c r="I316" s="22" t="n"/>
      <c r="J316" s="23">
        <f>IF(COUNTA(A316:I316)=0,"",$C$3+SUM(H$6:H316)-SUM(I$6:I316))</f>
        <v/>
      </c>
      <c r="K316" s="7" t="n"/>
    </row>
    <row r="317">
      <c r="A317" s="21" t="n"/>
      <c r="B317" s="7" t="n"/>
      <c r="C317" s="7" t="n"/>
      <c r="D317" s="7" t="n"/>
      <c r="E317" s="7" t="n"/>
      <c r="F317" s="7" t="n"/>
      <c r="G317" s="7" t="n"/>
      <c r="H317" s="22" t="n"/>
      <c r="I317" s="22" t="n"/>
      <c r="J317" s="23">
        <f>IF(COUNTA(A317:I317)=0,"",$C$3+SUM(H$6:H317)-SUM(I$6:I317))</f>
        <v/>
      </c>
      <c r="K317" s="7" t="n"/>
    </row>
    <row r="318">
      <c r="A318" s="21" t="n"/>
      <c r="B318" s="7" t="n"/>
      <c r="C318" s="7" t="n"/>
      <c r="D318" s="7" t="n"/>
      <c r="E318" s="7" t="n"/>
      <c r="F318" s="7" t="n"/>
      <c r="G318" s="7" t="n"/>
      <c r="H318" s="22" t="n"/>
      <c r="I318" s="22" t="n"/>
      <c r="J318" s="23">
        <f>IF(COUNTA(A318:I318)=0,"",$C$3+SUM(H$6:H318)-SUM(I$6:I318))</f>
        <v/>
      </c>
      <c r="K318" s="7" t="n"/>
    </row>
    <row r="319">
      <c r="A319" s="21" t="n"/>
      <c r="B319" s="7" t="n"/>
      <c r="C319" s="7" t="n"/>
      <c r="D319" s="7" t="n"/>
      <c r="E319" s="7" t="n"/>
      <c r="F319" s="7" t="n"/>
      <c r="G319" s="7" t="n"/>
      <c r="H319" s="22" t="n"/>
      <c r="I319" s="22" t="n"/>
      <c r="J319" s="23">
        <f>IF(COUNTA(A319:I319)=0,"",$C$3+SUM(H$6:H319)-SUM(I$6:I319))</f>
        <v/>
      </c>
      <c r="K319" s="7" t="n"/>
    </row>
    <row r="320">
      <c r="A320" s="21" t="n"/>
      <c r="B320" s="7" t="n"/>
      <c r="C320" s="7" t="n"/>
      <c r="D320" s="7" t="n"/>
      <c r="E320" s="7" t="n"/>
      <c r="F320" s="7" t="n"/>
      <c r="G320" s="7" t="n"/>
      <c r="H320" s="22" t="n"/>
      <c r="I320" s="22" t="n"/>
      <c r="J320" s="23">
        <f>IF(COUNTA(A320:I320)=0,"",$C$3+SUM(H$6:H320)-SUM(I$6:I320))</f>
        <v/>
      </c>
      <c r="K320" s="7" t="n"/>
    </row>
    <row r="321">
      <c r="A321" s="21" t="n"/>
      <c r="B321" s="7" t="n"/>
      <c r="C321" s="7" t="n"/>
      <c r="D321" s="7" t="n"/>
      <c r="E321" s="7" t="n"/>
      <c r="F321" s="7" t="n"/>
      <c r="G321" s="7" t="n"/>
      <c r="H321" s="22" t="n"/>
      <c r="I321" s="22" t="n"/>
      <c r="J321" s="23">
        <f>IF(COUNTA(A321:I321)=0,"",$C$3+SUM(H$6:H321)-SUM(I$6:I321))</f>
        <v/>
      </c>
      <c r="K321" s="7" t="n"/>
    </row>
    <row r="322">
      <c r="A322" s="21" t="n"/>
      <c r="B322" s="7" t="n"/>
      <c r="C322" s="7" t="n"/>
      <c r="D322" s="7" t="n"/>
      <c r="E322" s="7" t="n"/>
      <c r="F322" s="7" t="n"/>
      <c r="G322" s="7" t="n"/>
      <c r="H322" s="22" t="n"/>
      <c r="I322" s="22" t="n"/>
      <c r="J322" s="23">
        <f>IF(COUNTA(A322:I322)=0,"",$C$3+SUM(H$6:H322)-SUM(I$6:I322))</f>
        <v/>
      </c>
      <c r="K322" s="7" t="n"/>
    </row>
    <row r="323">
      <c r="A323" s="21" t="n"/>
      <c r="B323" s="7" t="n"/>
      <c r="C323" s="7" t="n"/>
      <c r="D323" s="7" t="n"/>
      <c r="E323" s="7" t="n"/>
      <c r="F323" s="7" t="n"/>
      <c r="G323" s="7" t="n"/>
      <c r="H323" s="22" t="n"/>
      <c r="I323" s="22" t="n"/>
      <c r="J323" s="23">
        <f>IF(COUNTA(A323:I323)=0,"",$C$3+SUM(H$6:H323)-SUM(I$6:I323))</f>
        <v/>
      </c>
      <c r="K323" s="7" t="n"/>
    </row>
    <row r="324">
      <c r="A324" s="21" t="n"/>
      <c r="B324" s="7" t="n"/>
      <c r="C324" s="7" t="n"/>
      <c r="D324" s="7" t="n"/>
      <c r="E324" s="7" t="n"/>
      <c r="F324" s="7" t="n"/>
      <c r="G324" s="7" t="n"/>
      <c r="H324" s="22" t="n"/>
      <c r="I324" s="22" t="n"/>
      <c r="J324" s="23">
        <f>IF(COUNTA(A324:I324)=0,"",$C$3+SUM(H$6:H324)-SUM(I$6:I324))</f>
        <v/>
      </c>
      <c r="K324" s="7" t="n"/>
    </row>
    <row r="325">
      <c r="A325" s="21" t="n"/>
      <c r="B325" s="7" t="n"/>
      <c r="C325" s="7" t="n"/>
      <c r="D325" s="7" t="n"/>
      <c r="E325" s="7" t="n"/>
      <c r="F325" s="7" t="n"/>
      <c r="G325" s="7" t="n"/>
      <c r="H325" s="22" t="n"/>
      <c r="I325" s="22" t="n"/>
      <c r="J325" s="23">
        <f>IF(COUNTA(A325:I325)=0,"",$C$3+SUM(H$6:H325)-SUM(I$6:I325))</f>
        <v/>
      </c>
      <c r="K325" s="7" t="n"/>
    </row>
    <row r="326">
      <c r="A326" s="21" t="n"/>
      <c r="B326" s="7" t="n"/>
      <c r="C326" s="7" t="n"/>
      <c r="D326" s="7" t="n"/>
      <c r="E326" s="7" t="n"/>
      <c r="F326" s="7" t="n"/>
      <c r="G326" s="7" t="n"/>
      <c r="H326" s="22" t="n"/>
      <c r="I326" s="22" t="n"/>
      <c r="J326" s="23">
        <f>IF(COUNTA(A326:I326)=0,"",$C$3+SUM(H$6:H326)-SUM(I$6:I326))</f>
        <v/>
      </c>
      <c r="K326" s="7" t="n"/>
    </row>
    <row r="327">
      <c r="A327" s="21" t="n"/>
      <c r="B327" s="7" t="n"/>
      <c r="C327" s="7" t="n"/>
      <c r="D327" s="7" t="n"/>
      <c r="E327" s="7" t="n"/>
      <c r="F327" s="7" t="n"/>
      <c r="G327" s="7" t="n"/>
      <c r="H327" s="22" t="n"/>
      <c r="I327" s="22" t="n"/>
      <c r="J327" s="23">
        <f>IF(COUNTA(A327:I327)=0,"",$C$3+SUM(H$6:H327)-SUM(I$6:I327))</f>
        <v/>
      </c>
      <c r="K327" s="7" t="n"/>
    </row>
    <row r="328">
      <c r="A328" s="21" t="n"/>
      <c r="B328" s="7" t="n"/>
      <c r="C328" s="7" t="n"/>
      <c r="D328" s="7" t="n"/>
      <c r="E328" s="7" t="n"/>
      <c r="F328" s="7" t="n"/>
      <c r="G328" s="7" t="n"/>
      <c r="H328" s="22" t="n"/>
      <c r="I328" s="22" t="n"/>
      <c r="J328" s="23">
        <f>IF(COUNTA(A328:I328)=0,"",$C$3+SUM(H$6:H328)-SUM(I$6:I328))</f>
        <v/>
      </c>
      <c r="K328" s="7" t="n"/>
    </row>
    <row r="329">
      <c r="A329" s="21" t="n"/>
      <c r="B329" s="7" t="n"/>
      <c r="C329" s="7" t="n"/>
      <c r="D329" s="7" t="n"/>
      <c r="E329" s="7" t="n"/>
      <c r="F329" s="7" t="n"/>
      <c r="G329" s="7" t="n"/>
      <c r="H329" s="22" t="n"/>
      <c r="I329" s="22" t="n"/>
      <c r="J329" s="23">
        <f>IF(COUNTA(A329:I329)=0,"",$C$3+SUM(H$6:H329)-SUM(I$6:I329))</f>
        <v/>
      </c>
      <c r="K329" s="7" t="n"/>
    </row>
    <row r="330">
      <c r="A330" s="21" t="n"/>
      <c r="B330" s="7" t="n"/>
      <c r="C330" s="7" t="n"/>
      <c r="D330" s="7" t="n"/>
      <c r="E330" s="7" t="n"/>
      <c r="F330" s="7" t="n"/>
      <c r="G330" s="7" t="n"/>
      <c r="H330" s="22" t="n"/>
      <c r="I330" s="22" t="n"/>
      <c r="J330" s="23">
        <f>IF(COUNTA(A330:I330)=0,"",$C$3+SUM(H$6:H330)-SUM(I$6:I330))</f>
        <v/>
      </c>
      <c r="K330" s="7" t="n"/>
    </row>
    <row r="331">
      <c r="A331" s="21" t="n"/>
      <c r="B331" s="7" t="n"/>
      <c r="C331" s="7" t="n"/>
      <c r="D331" s="7" t="n"/>
      <c r="E331" s="7" t="n"/>
      <c r="F331" s="7" t="n"/>
      <c r="G331" s="7" t="n"/>
      <c r="H331" s="22" t="n"/>
      <c r="I331" s="22" t="n"/>
      <c r="J331" s="23">
        <f>IF(COUNTA(A331:I331)=0,"",$C$3+SUM(H$6:H331)-SUM(I$6:I331))</f>
        <v/>
      </c>
      <c r="K331" s="7" t="n"/>
    </row>
    <row r="332">
      <c r="A332" s="21" t="n"/>
      <c r="B332" s="7" t="n"/>
      <c r="C332" s="7" t="n"/>
      <c r="D332" s="7" t="n"/>
      <c r="E332" s="7" t="n"/>
      <c r="F332" s="7" t="n"/>
      <c r="G332" s="7" t="n"/>
      <c r="H332" s="22" t="n"/>
      <c r="I332" s="22" t="n"/>
      <c r="J332" s="23">
        <f>IF(COUNTA(A332:I332)=0,"",$C$3+SUM(H$6:H332)-SUM(I$6:I332))</f>
        <v/>
      </c>
      <c r="K332" s="7" t="n"/>
    </row>
    <row r="333">
      <c r="A333" s="21" t="n"/>
      <c r="B333" s="7" t="n"/>
      <c r="C333" s="7" t="n"/>
      <c r="D333" s="7" t="n"/>
      <c r="E333" s="7" t="n"/>
      <c r="F333" s="7" t="n"/>
      <c r="G333" s="7" t="n"/>
      <c r="H333" s="22" t="n"/>
      <c r="I333" s="22" t="n"/>
      <c r="J333" s="23">
        <f>IF(COUNTA(A333:I333)=0,"",$C$3+SUM(H$6:H333)-SUM(I$6:I333))</f>
        <v/>
      </c>
      <c r="K333" s="7" t="n"/>
    </row>
    <row r="334">
      <c r="A334" s="21" t="n"/>
      <c r="B334" s="7" t="n"/>
      <c r="C334" s="7" t="n"/>
      <c r="D334" s="7" t="n"/>
      <c r="E334" s="7" t="n"/>
      <c r="F334" s="7" t="n"/>
      <c r="G334" s="7" t="n"/>
      <c r="H334" s="22" t="n"/>
      <c r="I334" s="22" t="n"/>
      <c r="J334" s="23">
        <f>IF(COUNTA(A334:I334)=0,"",$C$3+SUM(H$6:H334)-SUM(I$6:I334))</f>
        <v/>
      </c>
      <c r="K334" s="7" t="n"/>
    </row>
    <row r="335">
      <c r="A335" s="21" t="n"/>
      <c r="B335" s="7" t="n"/>
      <c r="C335" s="7" t="n"/>
      <c r="D335" s="7" t="n"/>
      <c r="E335" s="7" t="n"/>
      <c r="F335" s="7" t="n"/>
      <c r="G335" s="7" t="n"/>
      <c r="H335" s="22" t="n"/>
      <c r="I335" s="22" t="n"/>
      <c r="J335" s="23">
        <f>IF(COUNTA(A335:I335)=0,"",$C$3+SUM(H$6:H335)-SUM(I$6:I335))</f>
        <v/>
      </c>
      <c r="K335" s="7" t="n"/>
    </row>
    <row r="336">
      <c r="A336" s="21" t="n"/>
      <c r="B336" s="7" t="n"/>
      <c r="C336" s="7" t="n"/>
      <c r="D336" s="7" t="n"/>
      <c r="E336" s="7" t="n"/>
      <c r="F336" s="7" t="n"/>
      <c r="G336" s="7" t="n"/>
      <c r="H336" s="22" t="n"/>
      <c r="I336" s="22" t="n"/>
      <c r="J336" s="23">
        <f>IF(COUNTA(A336:I336)=0,"",$C$3+SUM(H$6:H336)-SUM(I$6:I336))</f>
        <v/>
      </c>
      <c r="K336" s="7" t="n"/>
    </row>
    <row r="337">
      <c r="A337" s="21" t="n"/>
      <c r="B337" s="7" t="n"/>
      <c r="C337" s="7" t="n"/>
      <c r="D337" s="7" t="n"/>
      <c r="E337" s="7" t="n"/>
      <c r="F337" s="7" t="n"/>
      <c r="G337" s="7" t="n"/>
      <c r="H337" s="22" t="n"/>
      <c r="I337" s="22" t="n"/>
      <c r="J337" s="23">
        <f>IF(COUNTA(A337:I337)=0,"",$C$3+SUM(H$6:H337)-SUM(I$6:I337))</f>
        <v/>
      </c>
      <c r="K337" s="7" t="n"/>
    </row>
    <row r="338">
      <c r="A338" s="21" t="n"/>
      <c r="B338" s="7" t="n"/>
      <c r="C338" s="7" t="n"/>
      <c r="D338" s="7" t="n"/>
      <c r="E338" s="7" t="n"/>
      <c r="F338" s="7" t="n"/>
      <c r="G338" s="7" t="n"/>
      <c r="H338" s="22" t="n"/>
      <c r="I338" s="22" t="n"/>
      <c r="J338" s="23">
        <f>IF(COUNTA(A338:I338)=0,"",$C$3+SUM(H$6:H338)-SUM(I$6:I338))</f>
        <v/>
      </c>
      <c r="K338" s="7" t="n"/>
    </row>
    <row r="339">
      <c r="A339" s="21" t="n"/>
      <c r="B339" s="7" t="n"/>
      <c r="C339" s="7" t="n"/>
      <c r="D339" s="7" t="n"/>
      <c r="E339" s="7" t="n"/>
      <c r="F339" s="7" t="n"/>
      <c r="G339" s="7" t="n"/>
      <c r="H339" s="22" t="n"/>
      <c r="I339" s="22" t="n"/>
      <c r="J339" s="23">
        <f>IF(COUNTA(A339:I339)=0,"",$C$3+SUM(H$6:H339)-SUM(I$6:I339))</f>
        <v/>
      </c>
      <c r="K339" s="7" t="n"/>
    </row>
    <row r="340">
      <c r="A340" s="21" t="n"/>
      <c r="B340" s="7" t="n"/>
      <c r="C340" s="7" t="n"/>
      <c r="D340" s="7" t="n"/>
      <c r="E340" s="7" t="n"/>
      <c r="F340" s="7" t="n"/>
      <c r="G340" s="7" t="n"/>
      <c r="H340" s="22" t="n"/>
      <c r="I340" s="22" t="n"/>
      <c r="J340" s="23">
        <f>IF(COUNTA(A340:I340)=0,"",$C$3+SUM(H$6:H340)-SUM(I$6:I340))</f>
        <v/>
      </c>
      <c r="K340" s="7" t="n"/>
    </row>
    <row r="341">
      <c r="A341" s="21" t="n"/>
      <c r="B341" s="7" t="n"/>
      <c r="C341" s="7" t="n"/>
      <c r="D341" s="7" t="n"/>
      <c r="E341" s="7" t="n"/>
      <c r="F341" s="7" t="n"/>
      <c r="G341" s="7" t="n"/>
      <c r="H341" s="22" t="n"/>
      <c r="I341" s="22" t="n"/>
      <c r="J341" s="23">
        <f>IF(COUNTA(A341:I341)=0,"",$C$3+SUM(H$6:H341)-SUM(I$6:I341))</f>
        <v/>
      </c>
      <c r="K341" s="7" t="n"/>
    </row>
    <row r="342">
      <c r="A342" s="21" t="n"/>
      <c r="B342" s="7" t="n"/>
      <c r="C342" s="7" t="n"/>
      <c r="D342" s="7" t="n"/>
      <c r="E342" s="7" t="n"/>
      <c r="F342" s="7" t="n"/>
      <c r="G342" s="7" t="n"/>
      <c r="H342" s="22" t="n"/>
      <c r="I342" s="22" t="n"/>
      <c r="J342" s="23">
        <f>IF(COUNTA(A342:I342)=0,"",$C$3+SUM(H$6:H342)-SUM(I$6:I342))</f>
        <v/>
      </c>
      <c r="K342" s="7" t="n"/>
    </row>
    <row r="343">
      <c r="A343" s="21" t="n"/>
      <c r="B343" s="7" t="n"/>
      <c r="C343" s="7" t="n"/>
      <c r="D343" s="7" t="n"/>
      <c r="E343" s="7" t="n"/>
      <c r="F343" s="7" t="n"/>
      <c r="G343" s="7" t="n"/>
      <c r="H343" s="22" t="n"/>
      <c r="I343" s="22" t="n"/>
      <c r="J343" s="23">
        <f>IF(COUNTA(A343:I343)=0,"",$C$3+SUM(H$6:H343)-SUM(I$6:I343))</f>
        <v/>
      </c>
      <c r="K343" s="7" t="n"/>
    </row>
    <row r="344">
      <c r="A344" s="21" t="n"/>
      <c r="B344" s="7" t="n"/>
      <c r="C344" s="7" t="n"/>
      <c r="D344" s="7" t="n"/>
      <c r="E344" s="7" t="n"/>
      <c r="F344" s="7" t="n"/>
      <c r="G344" s="7" t="n"/>
      <c r="H344" s="22" t="n"/>
      <c r="I344" s="22" t="n"/>
      <c r="J344" s="23">
        <f>IF(COUNTA(A344:I344)=0,"",$C$3+SUM(H$6:H344)-SUM(I$6:I344))</f>
        <v/>
      </c>
      <c r="K344" s="7" t="n"/>
    </row>
    <row r="345">
      <c r="A345" s="21" t="n"/>
      <c r="B345" s="7" t="n"/>
      <c r="C345" s="7" t="n"/>
      <c r="D345" s="7" t="n"/>
      <c r="E345" s="7" t="n"/>
      <c r="F345" s="7" t="n"/>
      <c r="G345" s="7" t="n"/>
      <c r="H345" s="22" t="n"/>
      <c r="I345" s="22" t="n"/>
      <c r="J345" s="23">
        <f>IF(COUNTA(A345:I345)=0,"",$C$3+SUM(H$6:H345)-SUM(I$6:I345))</f>
        <v/>
      </c>
      <c r="K345" s="7" t="n"/>
    </row>
    <row r="346">
      <c r="A346" s="21" t="n"/>
      <c r="B346" s="7" t="n"/>
      <c r="C346" s="7" t="n"/>
      <c r="D346" s="7" t="n"/>
      <c r="E346" s="7" t="n"/>
      <c r="F346" s="7" t="n"/>
      <c r="G346" s="7" t="n"/>
      <c r="H346" s="22" t="n"/>
      <c r="I346" s="22" t="n"/>
      <c r="J346" s="23">
        <f>IF(COUNTA(A346:I346)=0,"",$C$3+SUM(H$6:H346)-SUM(I$6:I346))</f>
        <v/>
      </c>
      <c r="K346" s="7" t="n"/>
    </row>
    <row r="347">
      <c r="A347" s="21" t="n"/>
      <c r="B347" s="7" t="n"/>
      <c r="C347" s="7" t="n"/>
      <c r="D347" s="7" t="n"/>
      <c r="E347" s="7" t="n"/>
      <c r="F347" s="7" t="n"/>
      <c r="G347" s="7" t="n"/>
      <c r="H347" s="22" t="n"/>
      <c r="I347" s="22" t="n"/>
      <c r="J347" s="23">
        <f>IF(COUNTA(A347:I347)=0,"",$C$3+SUM(H$6:H347)-SUM(I$6:I347))</f>
        <v/>
      </c>
      <c r="K347" s="7" t="n"/>
    </row>
    <row r="348">
      <c r="A348" s="21" t="n"/>
      <c r="B348" s="7" t="n"/>
      <c r="C348" s="7" t="n"/>
      <c r="D348" s="7" t="n"/>
      <c r="E348" s="7" t="n"/>
      <c r="F348" s="7" t="n"/>
      <c r="G348" s="7" t="n"/>
      <c r="H348" s="22" t="n"/>
      <c r="I348" s="22" t="n"/>
      <c r="J348" s="23">
        <f>IF(COUNTA(A348:I348)=0,"",$C$3+SUM(H$6:H348)-SUM(I$6:I348))</f>
        <v/>
      </c>
      <c r="K348" s="7" t="n"/>
    </row>
    <row r="349">
      <c r="A349" s="21" t="n"/>
      <c r="B349" s="7" t="n"/>
      <c r="C349" s="7" t="n"/>
      <c r="D349" s="7" t="n"/>
      <c r="E349" s="7" t="n"/>
      <c r="F349" s="7" t="n"/>
      <c r="G349" s="7" t="n"/>
      <c r="H349" s="22" t="n"/>
      <c r="I349" s="22" t="n"/>
      <c r="J349" s="23">
        <f>IF(COUNTA(A349:I349)=0,"",$C$3+SUM(H$6:H349)-SUM(I$6:I349))</f>
        <v/>
      </c>
      <c r="K349" s="7" t="n"/>
    </row>
    <row r="350">
      <c r="A350" s="21" t="n"/>
      <c r="B350" s="7" t="n"/>
      <c r="C350" s="7" t="n"/>
      <c r="D350" s="7" t="n"/>
      <c r="E350" s="7" t="n"/>
      <c r="F350" s="7" t="n"/>
      <c r="G350" s="7" t="n"/>
      <c r="H350" s="22" t="n"/>
      <c r="I350" s="22" t="n"/>
      <c r="J350" s="23">
        <f>IF(COUNTA(A350:I350)=0,"",$C$3+SUM(H$6:H350)-SUM(I$6:I350))</f>
        <v/>
      </c>
      <c r="K350" s="7" t="n"/>
    </row>
    <row r="351">
      <c r="A351" s="21" t="n"/>
      <c r="B351" s="7" t="n"/>
      <c r="C351" s="7" t="n"/>
      <c r="D351" s="7" t="n"/>
      <c r="E351" s="7" t="n"/>
      <c r="F351" s="7" t="n"/>
      <c r="G351" s="7" t="n"/>
      <c r="H351" s="22" t="n"/>
      <c r="I351" s="22" t="n"/>
      <c r="J351" s="23">
        <f>IF(COUNTA(A351:I351)=0,"",$C$3+SUM(H$6:H351)-SUM(I$6:I351))</f>
        <v/>
      </c>
      <c r="K351" s="7" t="n"/>
    </row>
    <row r="352">
      <c r="A352" s="21" t="n"/>
      <c r="B352" s="7" t="n"/>
      <c r="C352" s="7" t="n"/>
      <c r="D352" s="7" t="n"/>
      <c r="E352" s="7" t="n"/>
      <c r="F352" s="7" t="n"/>
      <c r="G352" s="7" t="n"/>
      <c r="H352" s="22" t="n"/>
      <c r="I352" s="22" t="n"/>
      <c r="J352" s="23">
        <f>IF(COUNTA(A352:I352)=0,"",$C$3+SUM(H$6:H352)-SUM(I$6:I352))</f>
        <v/>
      </c>
      <c r="K352" s="7" t="n"/>
    </row>
    <row r="353">
      <c r="A353" s="21" t="n"/>
      <c r="B353" s="7" t="n"/>
      <c r="C353" s="7" t="n"/>
      <c r="D353" s="7" t="n"/>
      <c r="E353" s="7" t="n"/>
      <c r="F353" s="7" t="n"/>
      <c r="G353" s="7" t="n"/>
      <c r="H353" s="22" t="n"/>
      <c r="I353" s="22" t="n"/>
      <c r="J353" s="23">
        <f>IF(COUNTA(A353:I353)=0,"",$C$3+SUM(H$6:H353)-SUM(I$6:I353))</f>
        <v/>
      </c>
      <c r="K353" s="7" t="n"/>
    </row>
    <row r="354">
      <c r="A354" s="21" t="n"/>
      <c r="B354" s="7" t="n"/>
      <c r="C354" s="7" t="n"/>
      <c r="D354" s="7" t="n"/>
      <c r="E354" s="7" t="n"/>
      <c r="F354" s="7" t="n"/>
      <c r="G354" s="7" t="n"/>
      <c r="H354" s="22" t="n"/>
      <c r="I354" s="22" t="n"/>
      <c r="J354" s="23">
        <f>IF(COUNTA(A354:I354)=0,"",$C$3+SUM(H$6:H354)-SUM(I$6:I354))</f>
        <v/>
      </c>
      <c r="K354" s="7" t="n"/>
    </row>
    <row r="355">
      <c r="A355" s="21" t="n"/>
      <c r="B355" s="7" t="n"/>
      <c r="C355" s="7" t="n"/>
      <c r="D355" s="7" t="n"/>
      <c r="E355" s="7" t="n"/>
      <c r="F355" s="7" t="n"/>
      <c r="G355" s="7" t="n"/>
      <c r="H355" s="22" t="n"/>
      <c r="I355" s="22" t="n"/>
      <c r="J355" s="23">
        <f>IF(COUNTA(A355:I355)=0,"",$C$3+SUM(H$6:H355)-SUM(I$6:I355))</f>
        <v/>
      </c>
      <c r="K355" s="7" t="n"/>
    </row>
    <row r="356">
      <c r="A356" s="21" t="n"/>
      <c r="B356" s="7" t="n"/>
      <c r="C356" s="7" t="n"/>
      <c r="D356" s="7" t="n"/>
      <c r="E356" s="7" t="n"/>
      <c r="F356" s="7" t="n"/>
      <c r="G356" s="7" t="n"/>
      <c r="H356" s="22" t="n"/>
      <c r="I356" s="22" t="n"/>
      <c r="J356" s="23">
        <f>IF(COUNTA(A356:I356)=0,"",$C$3+SUM(H$6:H356)-SUM(I$6:I356))</f>
        <v/>
      </c>
      <c r="K356" s="7" t="n"/>
    </row>
    <row r="357">
      <c r="A357" s="21" t="n"/>
      <c r="B357" s="7" t="n"/>
      <c r="C357" s="7" t="n"/>
      <c r="D357" s="7" t="n"/>
      <c r="E357" s="7" t="n"/>
      <c r="F357" s="7" t="n"/>
      <c r="G357" s="7" t="n"/>
      <c r="H357" s="22" t="n"/>
      <c r="I357" s="22" t="n"/>
      <c r="J357" s="23">
        <f>IF(COUNTA(A357:I357)=0,"",$C$3+SUM(H$6:H357)-SUM(I$6:I357))</f>
        <v/>
      </c>
      <c r="K357" s="7" t="n"/>
    </row>
    <row r="358">
      <c r="A358" s="21" t="n"/>
      <c r="B358" s="7" t="n"/>
      <c r="C358" s="7" t="n"/>
      <c r="D358" s="7" t="n"/>
      <c r="E358" s="7" t="n"/>
      <c r="F358" s="7" t="n"/>
      <c r="G358" s="7" t="n"/>
      <c r="H358" s="22" t="n"/>
      <c r="I358" s="22" t="n"/>
      <c r="J358" s="23">
        <f>IF(COUNTA(A358:I358)=0,"",$C$3+SUM(H$6:H358)-SUM(I$6:I358))</f>
        <v/>
      </c>
      <c r="K358" s="7" t="n"/>
    </row>
    <row r="359">
      <c r="A359" s="21" t="n"/>
      <c r="B359" s="7" t="n"/>
      <c r="C359" s="7" t="n"/>
      <c r="D359" s="7" t="n"/>
      <c r="E359" s="7" t="n"/>
      <c r="F359" s="7" t="n"/>
      <c r="G359" s="7" t="n"/>
      <c r="H359" s="22" t="n"/>
      <c r="I359" s="22" t="n"/>
      <c r="J359" s="23">
        <f>IF(COUNTA(A359:I359)=0,"",$C$3+SUM(H$6:H359)-SUM(I$6:I359))</f>
        <v/>
      </c>
      <c r="K359" s="7" t="n"/>
    </row>
    <row r="360">
      <c r="A360" s="21" t="n"/>
      <c r="B360" s="7" t="n"/>
      <c r="C360" s="7" t="n"/>
      <c r="D360" s="7" t="n"/>
      <c r="E360" s="7" t="n"/>
      <c r="F360" s="7" t="n"/>
      <c r="G360" s="7" t="n"/>
      <c r="H360" s="22" t="n"/>
      <c r="I360" s="22" t="n"/>
      <c r="J360" s="23">
        <f>IF(COUNTA(A360:I360)=0,"",$C$3+SUM(H$6:H360)-SUM(I$6:I360))</f>
        <v/>
      </c>
      <c r="K360" s="7" t="n"/>
    </row>
    <row r="361">
      <c r="A361" s="21" t="n"/>
      <c r="B361" s="7" t="n"/>
      <c r="C361" s="7" t="n"/>
      <c r="D361" s="7" t="n"/>
      <c r="E361" s="7" t="n"/>
      <c r="F361" s="7" t="n"/>
      <c r="G361" s="7" t="n"/>
      <c r="H361" s="22" t="n"/>
      <c r="I361" s="22" t="n"/>
      <c r="J361" s="23">
        <f>IF(COUNTA(A361:I361)=0,"",$C$3+SUM(H$6:H361)-SUM(I$6:I361))</f>
        <v/>
      </c>
      <c r="K361" s="7" t="n"/>
    </row>
    <row r="362">
      <c r="A362" s="21" t="n"/>
      <c r="B362" s="7" t="n"/>
      <c r="C362" s="7" t="n"/>
      <c r="D362" s="7" t="n"/>
      <c r="E362" s="7" t="n"/>
      <c r="F362" s="7" t="n"/>
      <c r="G362" s="7" t="n"/>
      <c r="H362" s="22" t="n"/>
      <c r="I362" s="22" t="n"/>
      <c r="J362" s="23">
        <f>IF(COUNTA(A362:I362)=0,"",$C$3+SUM(H$6:H362)-SUM(I$6:I362))</f>
        <v/>
      </c>
      <c r="K362" s="7" t="n"/>
    </row>
    <row r="363">
      <c r="A363" s="21" t="n"/>
      <c r="B363" s="7" t="n"/>
      <c r="C363" s="7" t="n"/>
      <c r="D363" s="7" t="n"/>
      <c r="E363" s="7" t="n"/>
      <c r="F363" s="7" t="n"/>
      <c r="G363" s="7" t="n"/>
      <c r="H363" s="22" t="n"/>
      <c r="I363" s="22" t="n"/>
      <c r="J363" s="23">
        <f>IF(COUNTA(A363:I363)=0,"",$C$3+SUM(H$6:H363)-SUM(I$6:I363))</f>
        <v/>
      </c>
      <c r="K363" s="7" t="n"/>
    </row>
    <row r="364">
      <c r="A364" s="21" t="n"/>
      <c r="B364" s="7" t="n"/>
      <c r="C364" s="7" t="n"/>
      <c r="D364" s="7" t="n"/>
      <c r="E364" s="7" t="n"/>
      <c r="F364" s="7" t="n"/>
      <c r="G364" s="7" t="n"/>
      <c r="H364" s="22" t="n"/>
      <c r="I364" s="22" t="n"/>
      <c r="J364" s="23">
        <f>IF(COUNTA(A364:I364)=0,"",$C$3+SUM(H$6:H364)-SUM(I$6:I364))</f>
        <v/>
      </c>
      <c r="K364" s="7" t="n"/>
    </row>
    <row r="365">
      <c r="A365" s="21" t="n"/>
      <c r="B365" s="7" t="n"/>
      <c r="C365" s="7" t="n"/>
      <c r="D365" s="7" t="n"/>
      <c r="E365" s="7" t="n"/>
      <c r="F365" s="7" t="n"/>
      <c r="G365" s="7" t="n"/>
      <c r="H365" s="22" t="n"/>
      <c r="I365" s="22" t="n"/>
      <c r="J365" s="23">
        <f>IF(COUNTA(A365:I365)=0,"",$C$3+SUM(H$6:H365)-SUM(I$6:I365))</f>
        <v/>
      </c>
      <c r="K365" s="7" t="n"/>
    </row>
    <row r="366">
      <c r="A366" s="21" t="n"/>
      <c r="B366" s="7" t="n"/>
      <c r="C366" s="7" t="n"/>
      <c r="D366" s="7" t="n"/>
      <c r="E366" s="7" t="n"/>
      <c r="F366" s="7" t="n"/>
      <c r="G366" s="7" t="n"/>
      <c r="H366" s="22" t="n"/>
      <c r="I366" s="22" t="n"/>
      <c r="J366" s="23">
        <f>IF(COUNTA(A366:I366)=0,"",$C$3+SUM(H$6:H366)-SUM(I$6:I366))</f>
        <v/>
      </c>
      <c r="K366" s="7" t="n"/>
    </row>
    <row r="367">
      <c r="A367" s="21" t="n"/>
      <c r="B367" s="7" t="n"/>
      <c r="C367" s="7" t="n"/>
      <c r="D367" s="7" t="n"/>
      <c r="E367" s="7" t="n"/>
      <c r="F367" s="7" t="n"/>
      <c r="G367" s="7" t="n"/>
      <c r="H367" s="22" t="n"/>
      <c r="I367" s="22" t="n"/>
      <c r="J367" s="23">
        <f>IF(COUNTA(A367:I367)=0,"",$C$3+SUM(H$6:H367)-SUM(I$6:I367))</f>
        <v/>
      </c>
      <c r="K367" s="7" t="n"/>
    </row>
    <row r="368">
      <c r="A368" s="21" t="n"/>
      <c r="B368" s="7" t="n"/>
      <c r="C368" s="7" t="n"/>
      <c r="D368" s="7" t="n"/>
      <c r="E368" s="7" t="n"/>
      <c r="F368" s="7" t="n"/>
      <c r="G368" s="7" t="n"/>
      <c r="H368" s="22" t="n"/>
      <c r="I368" s="22" t="n"/>
      <c r="J368" s="23">
        <f>IF(COUNTA(A368:I368)=0,"",$C$3+SUM(H$6:H368)-SUM(I$6:I368))</f>
        <v/>
      </c>
      <c r="K368" s="7" t="n"/>
    </row>
    <row r="369">
      <c r="A369" s="21" t="n"/>
      <c r="B369" s="7" t="n"/>
      <c r="C369" s="7" t="n"/>
      <c r="D369" s="7" t="n"/>
      <c r="E369" s="7" t="n"/>
      <c r="F369" s="7" t="n"/>
      <c r="G369" s="7" t="n"/>
      <c r="H369" s="22" t="n"/>
      <c r="I369" s="22" t="n"/>
      <c r="J369" s="23">
        <f>IF(COUNTA(A369:I369)=0,"",$C$3+SUM(H$6:H369)-SUM(I$6:I369))</f>
        <v/>
      </c>
      <c r="K369" s="7" t="n"/>
    </row>
    <row r="370">
      <c r="A370" s="21" t="n"/>
      <c r="B370" s="7" t="n"/>
      <c r="C370" s="7" t="n"/>
      <c r="D370" s="7" t="n"/>
      <c r="E370" s="7" t="n"/>
      <c r="F370" s="7" t="n"/>
      <c r="G370" s="7" t="n"/>
      <c r="H370" s="22" t="n"/>
      <c r="I370" s="22" t="n"/>
      <c r="J370" s="23">
        <f>IF(COUNTA(A370:I370)=0,"",$C$3+SUM(H$6:H370)-SUM(I$6:I370))</f>
        <v/>
      </c>
      <c r="K370" s="7" t="n"/>
    </row>
    <row r="371">
      <c r="A371" s="21" t="n"/>
      <c r="B371" s="7" t="n"/>
      <c r="C371" s="7" t="n"/>
      <c r="D371" s="7" t="n"/>
      <c r="E371" s="7" t="n"/>
      <c r="F371" s="7" t="n"/>
      <c r="G371" s="7" t="n"/>
      <c r="H371" s="22" t="n"/>
      <c r="I371" s="22" t="n"/>
      <c r="J371" s="23">
        <f>IF(COUNTA(A371:I371)=0,"",$C$3+SUM(H$6:H371)-SUM(I$6:I371))</f>
        <v/>
      </c>
      <c r="K371" s="7" t="n"/>
    </row>
    <row r="372">
      <c r="A372" s="21" t="n"/>
      <c r="B372" s="7" t="n"/>
      <c r="C372" s="7" t="n"/>
      <c r="D372" s="7" t="n"/>
      <c r="E372" s="7" t="n"/>
      <c r="F372" s="7" t="n"/>
      <c r="G372" s="7" t="n"/>
      <c r="H372" s="22" t="n"/>
      <c r="I372" s="22" t="n"/>
      <c r="J372" s="23">
        <f>IF(COUNTA(A372:I372)=0,"",$C$3+SUM(H$6:H372)-SUM(I$6:I372))</f>
        <v/>
      </c>
      <c r="K372" s="7" t="n"/>
    </row>
    <row r="373">
      <c r="A373" s="21" t="n"/>
      <c r="B373" s="7" t="n"/>
      <c r="C373" s="7" t="n"/>
      <c r="D373" s="7" t="n"/>
      <c r="E373" s="7" t="n"/>
      <c r="F373" s="7" t="n"/>
      <c r="G373" s="7" t="n"/>
      <c r="H373" s="22" t="n"/>
      <c r="I373" s="22" t="n"/>
      <c r="J373" s="23">
        <f>IF(COUNTA(A373:I373)=0,"",$C$3+SUM(H$6:H373)-SUM(I$6:I373))</f>
        <v/>
      </c>
      <c r="K373" s="7" t="n"/>
    </row>
    <row r="374">
      <c r="A374" s="21" t="n"/>
      <c r="B374" s="7" t="n"/>
      <c r="C374" s="7" t="n"/>
      <c r="D374" s="7" t="n"/>
      <c r="E374" s="7" t="n"/>
      <c r="F374" s="7" t="n"/>
      <c r="G374" s="7" t="n"/>
      <c r="H374" s="22" t="n"/>
      <c r="I374" s="22" t="n"/>
      <c r="J374" s="23">
        <f>IF(COUNTA(A374:I374)=0,"",$C$3+SUM(H$6:H374)-SUM(I$6:I374))</f>
        <v/>
      </c>
      <c r="K374" s="7" t="n"/>
    </row>
    <row r="375">
      <c r="A375" s="21" t="n"/>
      <c r="B375" s="7" t="n"/>
      <c r="C375" s="7" t="n"/>
      <c r="D375" s="7" t="n"/>
      <c r="E375" s="7" t="n"/>
      <c r="F375" s="7" t="n"/>
      <c r="G375" s="7" t="n"/>
      <c r="H375" s="22" t="n"/>
      <c r="I375" s="22" t="n"/>
      <c r="J375" s="23">
        <f>IF(COUNTA(A375:I375)=0,"",$C$3+SUM(H$6:H375)-SUM(I$6:I375))</f>
        <v/>
      </c>
      <c r="K375" s="7" t="n"/>
    </row>
    <row r="376">
      <c r="A376" s="21" t="n"/>
      <c r="B376" s="7" t="n"/>
      <c r="C376" s="7" t="n"/>
      <c r="D376" s="7" t="n"/>
      <c r="E376" s="7" t="n"/>
      <c r="F376" s="7" t="n"/>
      <c r="G376" s="7" t="n"/>
      <c r="H376" s="22" t="n"/>
      <c r="I376" s="22" t="n"/>
      <c r="J376" s="23">
        <f>IF(COUNTA(A376:I376)=0,"",$C$3+SUM(H$6:H376)-SUM(I$6:I376))</f>
        <v/>
      </c>
      <c r="K376" s="7" t="n"/>
    </row>
    <row r="377">
      <c r="A377" s="21" t="n"/>
      <c r="B377" s="7" t="n"/>
      <c r="C377" s="7" t="n"/>
      <c r="D377" s="7" t="n"/>
      <c r="E377" s="7" t="n"/>
      <c r="F377" s="7" t="n"/>
      <c r="G377" s="7" t="n"/>
      <c r="H377" s="22" t="n"/>
      <c r="I377" s="22" t="n"/>
      <c r="J377" s="23">
        <f>IF(COUNTA(A377:I377)=0,"",$C$3+SUM(H$6:H377)-SUM(I$6:I377))</f>
        <v/>
      </c>
      <c r="K377" s="7" t="n"/>
    </row>
    <row r="378">
      <c r="A378" s="21" t="n"/>
      <c r="B378" s="7" t="n"/>
      <c r="C378" s="7" t="n"/>
      <c r="D378" s="7" t="n"/>
      <c r="E378" s="7" t="n"/>
      <c r="F378" s="7" t="n"/>
      <c r="G378" s="7" t="n"/>
      <c r="H378" s="22" t="n"/>
      <c r="I378" s="22" t="n"/>
      <c r="J378" s="23">
        <f>IF(COUNTA(A378:I378)=0,"",$C$3+SUM(H$6:H378)-SUM(I$6:I378))</f>
        <v/>
      </c>
      <c r="K378" s="7" t="n"/>
    </row>
    <row r="379">
      <c r="A379" s="21" t="n"/>
      <c r="B379" s="7" t="n"/>
      <c r="C379" s="7" t="n"/>
      <c r="D379" s="7" t="n"/>
      <c r="E379" s="7" t="n"/>
      <c r="F379" s="7" t="n"/>
      <c r="G379" s="7" t="n"/>
      <c r="H379" s="22" t="n"/>
      <c r="I379" s="22" t="n"/>
      <c r="J379" s="23">
        <f>IF(COUNTA(A379:I379)=0,"",$C$3+SUM(H$6:H379)-SUM(I$6:I379))</f>
        <v/>
      </c>
      <c r="K379" s="7" t="n"/>
    </row>
    <row r="380">
      <c r="A380" s="21" t="n"/>
      <c r="B380" s="7" t="n"/>
      <c r="C380" s="7" t="n"/>
      <c r="D380" s="7" t="n"/>
      <c r="E380" s="7" t="n"/>
      <c r="F380" s="7" t="n"/>
      <c r="G380" s="7" t="n"/>
      <c r="H380" s="22" t="n"/>
      <c r="I380" s="22" t="n"/>
      <c r="J380" s="23">
        <f>IF(COUNTA(A380:I380)=0,"",$C$3+SUM(H$6:H380)-SUM(I$6:I380))</f>
        <v/>
      </c>
      <c r="K380" s="7" t="n"/>
    </row>
    <row r="381">
      <c r="A381" s="21" t="n"/>
      <c r="B381" s="7" t="n"/>
      <c r="C381" s="7" t="n"/>
      <c r="D381" s="7" t="n"/>
      <c r="E381" s="7" t="n"/>
      <c r="F381" s="7" t="n"/>
      <c r="G381" s="7" t="n"/>
      <c r="H381" s="22" t="n"/>
      <c r="I381" s="22" t="n"/>
      <c r="J381" s="23">
        <f>IF(COUNTA(A381:I381)=0,"",$C$3+SUM(H$6:H381)-SUM(I$6:I381))</f>
        <v/>
      </c>
      <c r="K381" s="7" t="n"/>
    </row>
    <row r="382">
      <c r="A382" s="21" t="n"/>
      <c r="B382" s="7" t="n"/>
      <c r="C382" s="7" t="n"/>
      <c r="D382" s="7" t="n"/>
      <c r="E382" s="7" t="n"/>
      <c r="F382" s="7" t="n"/>
      <c r="G382" s="7" t="n"/>
      <c r="H382" s="22" t="n"/>
      <c r="I382" s="22" t="n"/>
      <c r="J382" s="23">
        <f>IF(COUNTA(A382:I382)=0,"",$C$3+SUM(H$6:H382)-SUM(I$6:I382))</f>
        <v/>
      </c>
      <c r="K382" s="7" t="n"/>
    </row>
    <row r="383">
      <c r="A383" s="21" t="n"/>
      <c r="B383" s="7" t="n"/>
      <c r="C383" s="7" t="n"/>
      <c r="D383" s="7" t="n"/>
      <c r="E383" s="7" t="n"/>
      <c r="F383" s="7" t="n"/>
      <c r="G383" s="7" t="n"/>
      <c r="H383" s="22" t="n"/>
      <c r="I383" s="22" t="n"/>
      <c r="J383" s="23">
        <f>IF(COUNTA(A383:I383)=0,"",$C$3+SUM(H$6:H383)-SUM(I$6:I383))</f>
        <v/>
      </c>
      <c r="K383" s="7" t="n"/>
    </row>
    <row r="384">
      <c r="A384" s="21" t="n"/>
      <c r="B384" s="7" t="n"/>
      <c r="C384" s="7" t="n"/>
      <c r="D384" s="7" t="n"/>
      <c r="E384" s="7" t="n"/>
      <c r="F384" s="7" t="n"/>
      <c r="G384" s="7" t="n"/>
      <c r="H384" s="22" t="n"/>
      <c r="I384" s="22" t="n"/>
      <c r="J384" s="23">
        <f>IF(COUNTA(A384:I384)=0,"",$C$3+SUM(H$6:H384)-SUM(I$6:I384))</f>
        <v/>
      </c>
      <c r="K384" s="7" t="n"/>
    </row>
    <row r="385">
      <c r="A385" s="21" t="n"/>
      <c r="B385" s="7" t="n"/>
      <c r="C385" s="7" t="n"/>
      <c r="D385" s="7" t="n"/>
      <c r="E385" s="7" t="n"/>
      <c r="F385" s="7" t="n"/>
      <c r="G385" s="7" t="n"/>
      <c r="H385" s="22" t="n"/>
      <c r="I385" s="22" t="n"/>
      <c r="J385" s="23">
        <f>IF(COUNTA(A385:I385)=0,"",$C$3+SUM(H$6:H385)-SUM(I$6:I385))</f>
        <v/>
      </c>
      <c r="K385" s="7" t="n"/>
    </row>
    <row r="386">
      <c r="A386" s="21" t="n"/>
      <c r="B386" s="7" t="n"/>
      <c r="C386" s="7" t="n"/>
      <c r="D386" s="7" t="n"/>
      <c r="E386" s="7" t="n"/>
      <c r="F386" s="7" t="n"/>
      <c r="G386" s="7" t="n"/>
      <c r="H386" s="22" t="n"/>
      <c r="I386" s="22" t="n"/>
      <c r="J386" s="23">
        <f>IF(COUNTA(A386:I386)=0,"",$C$3+SUM(H$6:H386)-SUM(I$6:I386))</f>
        <v/>
      </c>
      <c r="K386" s="7" t="n"/>
    </row>
    <row r="387">
      <c r="A387" s="21" t="n"/>
      <c r="B387" s="7" t="n"/>
      <c r="C387" s="7" t="n"/>
      <c r="D387" s="7" t="n"/>
      <c r="E387" s="7" t="n"/>
      <c r="F387" s="7" t="n"/>
      <c r="G387" s="7" t="n"/>
      <c r="H387" s="22" t="n"/>
      <c r="I387" s="22" t="n"/>
      <c r="J387" s="23">
        <f>IF(COUNTA(A387:I387)=0,"",$C$3+SUM(H$6:H387)-SUM(I$6:I387))</f>
        <v/>
      </c>
      <c r="K387" s="7" t="n"/>
    </row>
    <row r="388">
      <c r="A388" s="21" t="n"/>
      <c r="B388" s="7" t="n"/>
      <c r="C388" s="7" t="n"/>
      <c r="D388" s="7" t="n"/>
      <c r="E388" s="7" t="n"/>
      <c r="F388" s="7" t="n"/>
      <c r="G388" s="7" t="n"/>
      <c r="H388" s="22" t="n"/>
      <c r="I388" s="22" t="n"/>
      <c r="J388" s="23">
        <f>IF(COUNTA(A388:I388)=0,"",$C$3+SUM(H$6:H388)-SUM(I$6:I388))</f>
        <v/>
      </c>
      <c r="K388" s="7" t="n"/>
    </row>
    <row r="389">
      <c r="A389" s="21" t="n"/>
      <c r="B389" s="7" t="n"/>
      <c r="C389" s="7" t="n"/>
      <c r="D389" s="7" t="n"/>
      <c r="E389" s="7" t="n"/>
      <c r="F389" s="7" t="n"/>
      <c r="G389" s="7" t="n"/>
      <c r="H389" s="22" t="n"/>
      <c r="I389" s="22" t="n"/>
      <c r="J389" s="23">
        <f>IF(COUNTA(A389:I389)=0,"",$C$3+SUM(H$6:H389)-SUM(I$6:I389))</f>
        <v/>
      </c>
      <c r="K389" s="7" t="n"/>
    </row>
    <row r="390">
      <c r="A390" s="21" t="n"/>
      <c r="B390" s="7" t="n"/>
      <c r="C390" s="7" t="n"/>
      <c r="D390" s="7" t="n"/>
      <c r="E390" s="7" t="n"/>
      <c r="F390" s="7" t="n"/>
      <c r="G390" s="7" t="n"/>
      <c r="H390" s="22" t="n"/>
      <c r="I390" s="22" t="n"/>
      <c r="J390" s="23">
        <f>IF(COUNTA(A390:I390)=0,"",$C$3+SUM(H$6:H390)-SUM(I$6:I390))</f>
        <v/>
      </c>
      <c r="K390" s="7" t="n"/>
    </row>
    <row r="391">
      <c r="A391" s="21" t="n"/>
      <c r="B391" s="7" t="n"/>
      <c r="C391" s="7" t="n"/>
      <c r="D391" s="7" t="n"/>
      <c r="E391" s="7" t="n"/>
      <c r="F391" s="7" t="n"/>
      <c r="G391" s="7" t="n"/>
      <c r="H391" s="22" t="n"/>
      <c r="I391" s="22" t="n"/>
      <c r="J391" s="23">
        <f>IF(COUNTA(A391:I391)=0,"",$C$3+SUM(H$6:H391)-SUM(I$6:I391))</f>
        <v/>
      </c>
      <c r="K391" s="7" t="n"/>
    </row>
    <row r="392">
      <c r="A392" s="21" t="n"/>
      <c r="B392" s="7" t="n"/>
      <c r="C392" s="7" t="n"/>
      <c r="D392" s="7" t="n"/>
      <c r="E392" s="7" t="n"/>
      <c r="F392" s="7" t="n"/>
      <c r="G392" s="7" t="n"/>
      <c r="H392" s="22" t="n"/>
      <c r="I392" s="22" t="n"/>
      <c r="J392" s="23">
        <f>IF(COUNTA(A392:I392)=0,"",$C$3+SUM(H$6:H392)-SUM(I$6:I392))</f>
        <v/>
      </c>
      <c r="K392" s="7" t="n"/>
    </row>
    <row r="393">
      <c r="A393" s="21" t="n"/>
      <c r="B393" s="7" t="n"/>
      <c r="C393" s="7" t="n"/>
      <c r="D393" s="7" t="n"/>
      <c r="E393" s="7" t="n"/>
      <c r="F393" s="7" t="n"/>
      <c r="G393" s="7" t="n"/>
      <c r="H393" s="22" t="n"/>
      <c r="I393" s="22" t="n"/>
      <c r="J393" s="23">
        <f>IF(COUNTA(A393:I393)=0,"",$C$3+SUM(H$6:H393)-SUM(I$6:I393))</f>
        <v/>
      </c>
      <c r="K393" s="7" t="n"/>
    </row>
    <row r="394">
      <c r="A394" s="21" t="n"/>
      <c r="B394" s="7" t="n"/>
      <c r="C394" s="7" t="n"/>
      <c r="D394" s="7" t="n"/>
      <c r="E394" s="7" t="n"/>
      <c r="F394" s="7" t="n"/>
      <c r="G394" s="7" t="n"/>
      <c r="H394" s="22" t="n"/>
      <c r="I394" s="22" t="n"/>
      <c r="J394" s="23">
        <f>IF(COUNTA(A394:I394)=0,"",$C$3+SUM(H$6:H394)-SUM(I$6:I394))</f>
        <v/>
      </c>
      <c r="K394" s="7" t="n"/>
    </row>
    <row r="395">
      <c r="A395" s="21" t="n"/>
      <c r="B395" s="7" t="n"/>
      <c r="C395" s="7" t="n"/>
      <c r="D395" s="7" t="n"/>
      <c r="E395" s="7" t="n"/>
      <c r="F395" s="7" t="n"/>
      <c r="G395" s="7" t="n"/>
      <c r="H395" s="22" t="n"/>
      <c r="I395" s="22" t="n"/>
      <c r="J395" s="23">
        <f>IF(COUNTA(A395:I395)=0,"",$C$3+SUM(H$6:H395)-SUM(I$6:I395))</f>
        <v/>
      </c>
      <c r="K395" s="7" t="n"/>
    </row>
    <row r="396">
      <c r="A396" s="21" t="n"/>
      <c r="B396" s="7" t="n"/>
      <c r="C396" s="7" t="n"/>
      <c r="D396" s="7" t="n"/>
      <c r="E396" s="7" t="n"/>
      <c r="F396" s="7" t="n"/>
      <c r="G396" s="7" t="n"/>
      <c r="H396" s="22" t="n"/>
      <c r="I396" s="22" t="n"/>
      <c r="J396" s="23">
        <f>IF(COUNTA(A396:I396)=0,"",$C$3+SUM(H$6:H396)-SUM(I$6:I396))</f>
        <v/>
      </c>
      <c r="K396" s="7" t="n"/>
    </row>
    <row r="397">
      <c r="A397" s="21" t="n"/>
      <c r="B397" s="7" t="n"/>
      <c r="C397" s="7" t="n"/>
      <c r="D397" s="7" t="n"/>
      <c r="E397" s="7" t="n"/>
      <c r="F397" s="7" t="n"/>
      <c r="G397" s="7" t="n"/>
      <c r="H397" s="22" t="n"/>
      <c r="I397" s="22" t="n"/>
      <c r="J397" s="23">
        <f>IF(COUNTA(A397:I397)=0,"",$C$3+SUM(H$6:H397)-SUM(I$6:I397))</f>
        <v/>
      </c>
      <c r="K397" s="7" t="n"/>
    </row>
    <row r="398">
      <c r="A398" s="21" t="n"/>
      <c r="B398" s="7" t="n"/>
      <c r="C398" s="7" t="n"/>
      <c r="D398" s="7" t="n"/>
      <c r="E398" s="7" t="n"/>
      <c r="F398" s="7" t="n"/>
      <c r="G398" s="7" t="n"/>
      <c r="H398" s="22" t="n"/>
      <c r="I398" s="22" t="n"/>
      <c r="J398" s="23">
        <f>IF(COUNTA(A398:I398)=0,"",$C$3+SUM(H$6:H398)-SUM(I$6:I398))</f>
        <v/>
      </c>
      <c r="K398" s="7" t="n"/>
    </row>
    <row r="399">
      <c r="A399" s="21" t="n"/>
      <c r="B399" s="7" t="n"/>
      <c r="C399" s="7" t="n"/>
      <c r="D399" s="7" t="n"/>
      <c r="E399" s="7" t="n"/>
      <c r="F399" s="7" t="n"/>
      <c r="G399" s="7" t="n"/>
      <c r="H399" s="22" t="n"/>
      <c r="I399" s="22" t="n"/>
      <c r="J399" s="23">
        <f>IF(COUNTA(A399:I399)=0,"",$C$3+SUM(H$6:H399)-SUM(I$6:I399))</f>
        <v/>
      </c>
      <c r="K399" s="7" t="n"/>
    </row>
    <row r="400">
      <c r="A400" s="21" t="n"/>
      <c r="B400" s="7" t="n"/>
      <c r="C400" s="7" t="n"/>
      <c r="D400" s="7" t="n"/>
      <c r="E400" s="7" t="n"/>
      <c r="F400" s="7" t="n"/>
      <c r="G400" s="7" t="n"/>
      <c r="H400" s="22" t="n"/>
      <c r="I400" s="22" t="n"/>
      <c r="J400" s="23">
        <f>IF(COUNTA(A400:I400)=0,"",$C$3+SUM(H$6:H400)-SUM(I$6:I400))</f>
        <v/>
      </c>
      <c r="K400" s="7" t="n"/>
    </row>
    <row r="401">
      <c r="A401" s="21" t="n"/>
      <c r="B401" s="7" t="n"/>
      <c r="C401" s="7" t="n"/>
      <c r="D401" s="7" t="n"/>
      <c r="E401" s="7" t="n"/>
      <c r="F401" s="7" t="n"/>
      <c r="G401" s="7" t="n"/>
      <c r="H401" s="22" t="n"/>
      <c r="I401" s="22" t="n"/>
      <c r="J401" s="23">
        <f>IF(COUNTA(A401:I401)=0,"",$C$3+SUM(H$6:H401)-SUM(I$6:I401))</f>
        <v/>
      </c>
      <c r="K401" s="7" t="n"/>
    </row>
    <row r="402">
      <c r="A402" s="21" t="n"/>
      <c r="B402" s="7" t="n"/>
      <c r="C402" s="7" t="n"/>
      <c r="D402" s="7" t="n"/>
      <c r="E402" s="7" t="n"/>
      <c r="F402" s="7" t="n"/>
      <c r="G402" s="7" t="n"/>
      <c r="H402" s="22" t="n"/>
      <c r="I402" s="22" t="n"/>
      <c r="J402" s="23">
        <f>IF(COUNTA(A402:I402)=0,"",$C$3+SUM(H$6:H402)-SUM(I$6:I402))</f>
        <v/>
      </c>
      <c r="K402" s="7" t="n"/>
    </row>
    <row r="403">
      <c r="A403" s="21" t="n"/>
      <c r="B403" s="7" t="n"/>
      <c r="C403" s="7" t="n"/>
      <c r="D403" s="7" t="n"/>
      <c r="E403" s="7" t="n"/>
      <c r="F403" s="7" t="n"/>
      <c r="G403" s="7" t="n"/>
      <c r="H403" s="22" t="n"/>
      <c r="I403" s="22" t="n"/>
      <c r="J403" s="23">
        <f>IF(COUNTA(A403:I403)=0,"",$C$3+SUM(H$6:H403)-SUM(I$6:I403))</f>
        <v/>
      </c>
      <c r="K403" s="7" t="n"/>
    </row>
    <row r="404">
      <c r="A404" s="21" t="n"/>
      <c r="B404" s="7" t="n"/>
      <c r="C404" s="7" t="n"/>
      <c r="D404" s="7" t="n"/>
      <c r="E404" s="7" t="n"/>
      <c r="F404" s="7" t="n"/>
      <c r="G404" s="7" t="n"/>
      <c r="H404" s="22" t="n"/>
      <c r="I404" s="22" t="n"/>
      <c r="J404" s="23">
        <f>IF(COUNTA(A404:I404)=0,"",$C$3+SUM(H$6:H404)-SUM(I$6:I404))</f>
        <v/>
      </c>
      <c r="K404" s="7" t="n"/>
    </row>
    <row r="405">
      <c r="A405" s="21" t="n"/>
      <c r="B405" s="7" t="n"/>
      <c r="C405" s="7" t="n"/>
      <c r="D405" s="7" t="n"/>
      <c r="E405" s="7" t="n"/>
      <c r="F405" s="7" t="n"/>
      <c r="G405" s="7" t="n"/>
      <c r="H405" s="22" t="n"/>
      <c r="I405" s="22" t="n"/>
      <c r="J405" s="23">
        <f>IF(COUNTA(A405:I405)=0,"",$C$3+SUM(H$6:H405)-SUM(I$6:I405))</f>
        <v/>
      </c>
      <c r="K405" s="7" t="n"/>
    </row>
    <row r="406">
      <c r="A406" s="21" t="n"/>
      <c r="B406" s="7" t="n"/>
      <c r="C406" s="7" t="n"/>
      <c r="D406" s="7" t="n"/>
      <c r="E406" s="7" t="n"/>
      <c r="F406" s="7" t="n"/>
      <c r="G406" s="7" t="n"/>
      <c r="H406" s="22" t="n"/>
      <c r="I406" s="22" t="n"/>
      <c r="J406" s="23">
        <f>IF(COUNTA(A406:I406)=0,"",$C$3+SUM(H$6:H406)-SUM(I$6:I406))</f>
        <v/>
      </c>
      <c r="K406" s="7" t="n"/>
    </row>
    <row r="407">
      <c r="A407" s="21" t="n"/>
      <c r="B407" s="7" t="n"/>
      <c r="C407" s="7" t="n"/>
      <c r="D407" s="7" t="n"/>
      <c r="E407" s="7" t="n"/>
      <c r="F407" s="7" t="n"/>
      <c r="G407" s="7" t="n"/>
      <c r="H407" s="22" t="n"/>
      <c r="I407" s="22" t="n"/>
      <c r="J407" s="23">
        <f>IF(COUNTA(A407:I407)=0,"",$C$3+SUM(H$6:H407)-SUM(I$6:I407))</f>
        <v/>
      </c>
      <c r="K407" s="7" t="n"/>
    </row>
    <row r="408">
      <c r="A408" s="21" t="n"/>
      <c r="B408" s="7" t="n"/>
      <c r="C408" s="7" t="n"/>
      <c r="D408" s="7" t="n"/>
      <c r="E408" s="7" t="n"/>
      <c r="F408" s="7" t="n"/>
      <c r="G408" s="7" t="n"/>
      <c r="H408" s="22" t="n"/>
      <c r="I408" s="22" t="n"/>
      <c r="J408" s="23">
        <f>IF(COUNTA(A408:I408)=0,"",$C$3+SUM(H$6:H408)-SUM(I$6:I408))</f>
        <v/>
      </c>
      <c r="K408" s="7" t="n"/>
    </row>
    <row r="409">
      <c r="A409" s="21" t="n"/>
      <c r="B409" s="7" t="n"/>
      <c r="C409" s="7" t="n"/>
      <c r="D409" s="7" t="n"/>
      <c r="E409" s="7" t="n"/>
      <c r="F409" s="7" t="n"/>
      <c r="G409" s="7" t="n"/>
      <c r="H409" s="22" t="n"/>
      <c r="I409" s="22" t="n"/>
      <c r="J409" s="23">
        <f>IF(COUNTA(A409:I409)=0,"",$C$3+SUM(H$6:H409)-SUM(I$6:I409))</f>
        <v/>
      </c>
      <c r="K409" s="7" t="n"/>
    </row>
    <row r="410">
      <c r="A410" s="21" t="n"/>
      <c r="B410" s="7" t="n"/>
      <c r="C410" s="7" t="n"/>
      <c r="D410" s="7" t="n"/>
      <c r="E410" s="7" t="n"/>
      <c r="F410" s="7" t="n"/>
      <c r="G410" s="7" t="n"/>
      <c r="H410" s="22" t="n"/>
      <c r="I410" s="22" t="n"/>
      <c r="J410" s="23">
        <f>IF(COUNTA(A410:I410)=0,"",$C$3+SUM(H$6:H410)-SUM(I$6:I410))</f>
        <v/>
      </c>
      <c r="K410" s="7" t="n"/>
    </row>
    <row r="411">
      <c r="A411" s="21" t="n"/>
      <c r="B411" s="7" t="n"/>
      <c r="C411" s="7" t="n"/>
      <c r="D411" s="7" t="n"/>
      <c r="E411" s="7" t="n"/>
      <c r="F411" s="7" t="n"/>
      <c r="G411" s="7" t="n"/>
      <c r="H411" s="22" t="n"/>
      <c r="I411" s="22" t="n"/>
      <c r="J411" s="23">
        <f>IF(COUNTA(A411:I411)=0,"",$C$3+SUM(H$6:H411)-SUM(I$6:I411))</f>
        <v/>
      </c>
      <c r="K411" s="7" t="n"/>
    </row>
    <row r="412">
      <c r="A412" s="21" t="n"/>
      <c r="B412" s="7" t="n"/>
      <c r="C412" s="7" t="n"/>
      <c r="D412" s="7" t="n"/>
      <c r="E412" s="7" t="n"/>
      <c r="F412" s="7" t="n"/>
      <c r="G412" s="7" t="n"/>
      <c r="H412" s="22" t="n"/>
      <c r="I412" s="22" t="n"/>
      <c r="J412" s="23">
        <f>IF(COUNTA(A412:I412)=0,"",$C$3+SUM(H$6:H412)-SUM(I$6:I412))</f>
        <v/>
      </c>
      <c r="K412" s="7" t="n"/>
    </row>
    <row r="413">
      <c r="A413" s="21" t="n"/>
      <c r="B413" s="7" t="n"/>
      <c r="C413" s="7" t="n"/>
      <c r="D413" s="7" t="n"/>
      <c r="E413" s="7" t="n"/>
      <c r="F413" s="7" t="n"/>
      <c r="G413" s="7" t="n"/>
      <c r="H413" s="22" t="n"/>
      <c r="I413" s="22" t="n"/>
      <c r="J413" s="23">
        <f>IF(COUNTA(A413:I413)=0,"",$C$3+SUM(H$6:H413)-SUM(I$6:I413))</f>
        <v/>
      </c>
      <c r="K413" s="7" t="n"/>
    </row>
    <row r="414">
      <c r="A414" s="21" t="n"/>
      <c r="B414" s="7" t="n"/>
      <c r="C414" s="7" t="n"/>
      <c r="D414" s="7" t="n"/>
      <c r="E414" s="7" t="n"/>
      <c r="F414" s="7" t="n"/>
      <c r="G414" s="7" t="n"/>
      <c r="H414" s="22" t="n"/>
      <c r="I414" s="22" t="n"/>
      <c r="J414" s="23">
        <f>IF(COUNTA(A414:I414)=0,"",$C$3+SUM(H$6:H414)-SUM(I$6:I414))</f>
        <v/>
      </c>
      <c r="K414" s="7" t="n"/>
    </row>
    <row r="415">
      <c r="A415" s="21" t="n"/>
      <c r="B415" s="7" t="n"/>
      <c r="C415" s="7" t="n"/>
      <c r="D415" s="7" t="n"/>
      <c r="E415" s="7" t="n"/>
      <c r="F415" s="7" t="n"/>
      <c r="G415" s="7" t="n"/>
      <c r="H415" s="22" t="n"/>
      <c r="I415" s="22" t="n"/>
      <c r="J415" s="23">
        <f>IF(COUNTA(A415:I415)=0,"",$C$3+SUM(H$6:H415)-SUM(I$6:I415))</f>
        <v/>
      </c>
      <c r="K415" s="7" t="n"/>
    </row>
    <row r="416">
      <c r="A416" s="21" t="n"/>
      <c r="B416" s="7" t="n"/>
      <c r="C416" s="7" t="n"/>
      <c r="D416" s="7" t="n"/>
      <c r="E416" s="7" t="n"/>
      <c r="F416" s="7" t="n"/>
      <c r="G416" s="7" t="n"/>
      <c r="H416" s="22" t="n"/>
      <c r="I416" s="22" t="n"/>
      <c r="J416" s="23">
        <f>IF(COUNTA(A416:I416)=0,"",$C$3+SUM(H$6:H416)-SUM(I$6:I416))</f>
        <v/>
      </c>
      <c r="K416" s="7" t="n"/>
    </row>
    <row r="417">
      <c r="A417" s="21" t="n"/>
      <c r="B417" s="7" t="n"/>
      <c r="C417" s="7" t="n"/>
      <c r="D417" s="7" t="n"/>
      <c r="E417" s="7" t="n"/>
      <c r="F417" s="7" t="n"/>
      <c r="G417" s="7" t="n"/>
      <c r="H417" s="22" t="n"/>
      <c r="I417" s="22" t="n"/>
      <c r="J417" s="23">
        <f>IF(COUNTA(A417:I417)=0,"",$C$3+SUM(H$6:H417)-SUM(I$6:I417))</f>
        <v/>
      </c>
      <c r="K417" s="7" t="n"/>
    </row>
    <row r="418">
      <c r="A418" s="21" t="n"/>
      <c r="B418" s="7" t="n"/>
      <c r="C418" s="7" t="n"/>
      <c r="D418" s="7" t="n"/>
      <c r="E418" s="7" t="n"/>
      <c r="F418" s="7" t="n"/>
      <c r="G418" s="7" t="n"/>
      <c r="H418" s="22" t="n"/>
      <c r="I418" s="22" t="n"/>
      <c r="J418" s="23">
        <f>IF(COUNTA(A418:I418)=0,"",$C$3+SUM(H$6:H418)-SUM(I$6:I418))</f>
        <v/>
      </c>
      <c r="K418" s="7" t="n"/>
    </row>
    <row r="419">
      <c r="A419" s="21" t="n"/>
      <c r="B419" s="7" t="n"/>
      <c r="C419" s="7" t="n"/>
      <c r="D419" s="7" t="n"/>
      <c r="E419" s="7" t="n"/>
      <c r="F419" s="7" t="n"/>
      <c r="G419" s="7" t="n"/>
      <c r="H419" s="22" t="n"/>
      <c r="I419" s="22" t="n"/>
      <c r="J419" s="23">
        <f>IF(COUNTA(A419:I419)=0,"",$C$3+SUM(H$6:H419)-SUM(I$6:I419))</f>
        <v/>
      </c>
      <c r="K419" s="7" t="n"/>
    </row>
    <row r="420">
      <c r="A420" s="21" t="n"/>
      <c r="B420" s="7" t="n"/>
      <c r="C420" s="7" t="n"/>
      <c r="D420" s="7" t="n"/>
      <c r="E420" s="7" t="n"/>
      <c r="F420" s="7" t="n"/>
      <c r="G420" s="7" t="n"/>
      <c r="H420" s="22" t="n"/>
      <c r="I420" s="22" t="n"/>
      <c r="J420" s="23">
        <f>IF(COUNTA(A420:I420)=0,"",$C$3+SUM(H$6:H420)-SUM(I$6:I420))</f>
        <v/>
      </c>
      <c r="K420" s="7" t="n"/>
    </row>
    <row r="421">
      <c r="A421" s="21" t="n"/>
      <c r="B421" s="7" t="n"/>
      <c r="C421" s="7" t="n"/>
      <c r="D421" s="7" t="n"/>
      <c r="E421" s="7" t="n"/>
      <c r="F421" s="7" t="n"/>
      <c r="G421" s="7" t="n"/>
      <c r="H421" s="22" t="n"/>
      <c r="I421" s="22" t="n"/>
      <c r="J421" s="23">
        <f>IF(COUNTA(A421:I421)=0,"",$C$3+SUM(H$6:H421)-SUM(I$6:I421))</f>
        <v/>
      </c>
      <c r="K421" s="7" t="n"/>
    </row>
    <row r="422">
      <c r="A422" s="21" t="n"/>
      <c r="B422" s="7" t="n"/>
      <c r="C422" s="7" t="n"/>
      <c r="D422" s="7" t="n"/>
      <c r="E422" s="7" t="n"/>
      <c r="F422" s="7" t="n"/>
      <c r="G422" s="7" t="n"/>
      <c r="H422" s="22" t="n"/>
      <c r="I422" s="22" t="n"/>
      <c r="J422" s="23">
        <f>IF(COUNTA(A422:I422)=0,"",$C$3+SUM(H$6:H422)-SUM(I$6:I422))</f>
        <v/>
      </c>
      <c r="K422" s="7" t="n"/>
    </row>
    <row r="423">
      <c r="A423" s="21" t="n"/>
      <c r="B423" s="7" t="n"/>
      <c r="C423" s="7" t="n"/>
      <c r="D423" s="7" t="n"/>
      <c r="E423" s="7" t="n"/>
      <c r="F423" s="7" t="n"/>
      <c r="G423" s="7" t="n"/>
      <c r="H423" s="22" t="n"/>
      <c r="I423" s="22" t="n"/>
      <c r="J423" s="23">
        <f>IF(COUNTA(A423:I423)=0,"",$C$3+SUM(H$6:H423)-SUM(I$6:I423))</f>
        <v/>
      </c>
      <c r="K423" s="7" t="n"/>
    </row>
    <row r="424">
      <c r="A424" s="21" t="n"/>
      <c r="B424" s="7" t="n"/>
      <c r="C424" s="7" t="n"/>
      <c r="D424" s="7" t="n"/>
      <c r="E424" s="7" t="n"/>
      <c r="F424" s="7" t="n"/>
      <c r="G424" s="7" t="n"/>
      <c r="H424" s="22" t="n"/>
      <c r="I424" s="22" t="n"/>
      <c r="J424" s="23">
        <f>IF(COUNTA(A424:I424)=0,"",$C$3+SUM(H$6:H424)-SUM(I$6:I424))</f>
        <v/>
      </c>
      <c r="K424" s="7" t="n"/>
    </row>
    <row r="425">
      <c r="A425" s="21" t="n"/>
      <c r="B425" s="7" t="n"/>
      <c r="C425" s="7" t="n"/>
      <c r="D425" s="7" t="n"/>
      <c r="E425" s="7" t="n"/>
      <c r="F425" s="7" t="n"/>
      <c r="G425" s="7" t="n"/>
      <c r="H425" s="22" t="n"/>
      <c r="I425" s="22" t="n"/>
      <c r="J425" s="23">
        <f>IF(COUNTA(A425:I425)=0,"",$C$3+SUM(H$6:H425)-SUM(I$6:I425))</f>
        <v/>
      </c>
      <c r="K425" s="7" t="n"/>
    </row>
    <row r="426">
      <c r="A426" s="21" t="n"/>
      <c r="B426" s="7" t="n"/>
      <c r="C426" s="7" t="n"/>
      <c r="D426" s="7" t="n"/>
      <c r="E426" s="7" t="n"/>
      <c r="F426" s="7" t="n"/>
      <c r="G426" s="7" t="n"/>
      <c r="H426" s="22" t="n"/>
      <c r="I426" s="22" t="n"/>
      <c r="J426" s="23">
        <f>IF(COUNTA(A426:I426)=0,"",$C$3+SUM(H$6:H426)-SUM(I$6:I426))</f>
        <v/>
      </c>
      <c r="K426" s="7" t="n"/>
    </row>
    <row r="427">
      <c r="A427" s="21" t="n"/>
      <c r="B427" s="7" t="n"/>
      <c r="C427" s="7" t="n"/>
      <c r="D427" s="7" t="n"/>
      <c r="E427" s="7" t="n"/>
      <c r="F427" s="7" t="n"/>
      <c r="G427" s="7" t="n"/>
      <c r="H427" s="22" t="n"/>
      <c r="I427" s="22" t="n"/>
      <c r="J427" s="23">
        <f>IF(COUNTA(A427:I427)=0,"",$C$3+SUM(H$6:H427)-SUM(I$6:I427))</f>
        <v/>
      </c>
      <c r="K427" s="7" t="n"/>
    </row>
    <row r="428">
      <c r="A428" s="21" t="n"/>
      <c r="B428" s="7" t="n"/>
      <c r="C428" s="7" t="n"/>
      <c r="D428" s="7" t="n"/>
      <c r="E428" s="7" t="n"/>
      <c r="F428" s="7" t="n"/>
      <c r="G428" s="7" t="n"/>
      <c r="H428" s="22" t="n"/>
      <c r="I428" s="22" t="n"/>
      <c r="J428" s="23">
        <f>IF(COUNTA(A428:I428)=0,"",$C$3+SUM(H$6:H428)-SUM(I$6:I428))</f>
        <v/>
      </c>
      <c r="K428" s="7" t="n"/>
    </row>
    <row r="429">
      <c r="A429" s="21" t="n"/>
      <c r="B429" s="7" t="n"/>
      <c r="C429" s="7" t="n"/>
      <c r="D429" s="7" t="n"/>
      <c r="E429" s="7" t="n"/>
      <c r="F429" s="7" t="n"/>
      <c r="G429" s="7" t="n"/>
      <c r="H429" s="22" t="n"/>
      <c r="I429" s="22" t="n"/>
      <c r="J429" s="23">
        <f>IF(COUNTA(A429:I429)=0,"",$C$3+SUM(H$6:H429)-SUM(I$6:I429))</f>
        <v/>
      </c>
      <c r="K429" s="7" t="n"/>
    </row>
    <row r="430">
      <c r="A430" s="21" t="n"/>
      <c r="B430" s="7" t="n"/>
      <c r="C430" s="7" t="n"/>
      <c r="D430" s="7" t="n"/>
      <c r="E430" s="7" t="n"/>
      <c r="F430" s="7" t="n"/>
      <c r="G430" s="7" t="n"/>
      <c r="H430" s="22" t="n"/>
      <c r="I430" s="22" t="n"/>
      <c r="J430" s="23">
        <f>IF(COUNTA(A430:I430)=0,"",$C$3+SUM(H$6:H430)-SUM(I$6:I430))</f>
        <v/>
      </c>
      <c r="K430" s="7" t="n"/>
    </row>
    <row r="431">
      <c r="A431" s="21" t="n"/>
      <c r="B431" s="7" t="n"/>
      <c r="C431" s="7" t="n"/>
      <c r="D431" s="7" t="n"/>
      <c r="E431" s="7" t="n"/>
      <c r="F431" s="7" t="n"/>
      <c r="G431" s="7" t="n"/>
      <c r="H431" s="22" t="n"/>
      <c r="I431" s="22" t="n"/>
      <c r="J431" s="23">
        <f>IF(COUNTA(A431:I431)=0,"",$C$3+SUM(H$6:H431)-SUM(I$6:I431))</f>
        <v/>
      </c>
      <c r="K431" s="7" t="n"/>
    </row>
    <row r="432">
      <c r="A432" s="21" t="n"/>
      <c r="B432" s="7" t="n"/>
      <c r="C432" s="7" t="n"/>
      <c r="D432" s="7" t="n"/>
      <c r="E432" s="7" t="n"/>
      <c r="F432" s="7" t="n"/>
      <c r="G432" s="7" t="n"/>
      <c r="H432" s="22" t="n"/>
      <c r="I432" s="22" t="n"/>
      <c r="J432" s="23">
        <f>IF(COUNTA(A432:I432)=0,"",$C$3+SUM(H$6:H432)-SUM(I$6:I432))</f>
        <v/>
      </c>
      <c r="K432" s="7" t="n"/>
    </row>
    <row r="433">
      <c r="A433" s="21" t="n"/>
      <c r="B433" s="7" t="n"/>
      <c r="C433" s="7" t="n"/>
      <c r="D433" s="7" t="n"/>
      <c r="E433" s="7" t="n"/>
      <c r="F433" s="7" t="n"/>
      <c r="G433" s="7" t="n"/>
      <c r="H433" s="22" t="n"/>
      <c r="I433" s="22" t="n"/>
      <c r="J433" s="23">
        <f>IF(COUNTA(A433:I433)=0,"",$C$3+SUM(H$6:H433)-SUM(I$6:I433))</f>
        <v/>
      </c>
      <c r="K433" s="7" t="n"/>
    </row>
    <row r="434">
      <c r="A434" s="21" t="n"/>
      <c r="B434" s="7" t="n"/>
      <c r="C434" s="7" t="n"/>
      <c r="D434" s="7" t="n"/>
      <c r="E434" s="7" t="n"/>
      <c r="F434" s="7" t="n"/>
      <c r="G434" s="7" t="n"/>
      <c r="H434" s="22" t="n"/>
      <c r="I434" s="22" t="n"/>
      <c r="J434" s="23">
        <f>IF(COUNTA(A434:I434)=0,"",$C$3+SUM(H$6:H434)-SUM(I$6:I434))</f>
        <v/>
      </c>
      <c r="K434" s="7" t="n"/>
    </row>
    <row r="435">
      <c r="A435" s="21" t="n"/>
      <c r="B435" s="7" t="n"/>
      <c r="C435" s="7" t="n"/>
      <c r="D435" s="7" t="n"/>
      <c r="E435" s="7" t="n"/>
      <c r="F435" s="7" t="n"/>
      <c r="G435" s="7" t="n"/>
      <c r="H435" s="22" t="n"/>
      <c r="I435" s="22" t="n"/>
      <c r="J435" s="23">
        <f>IF(COUNTA(A435:I435)=0,"",$C$3+SUM(H$6:H435)-SUM(I$6:I435))</f>
        <v/>
      </c>
      <c r="K435" s="7" t="n"/>
    </row>
    <row r="436">
      <c r="A436" s="21" t="n"/>
      <c r="B436" s="7" t="n"/>
      <c r="C436" s="7" t="n"/>
      <c r="D436" s="7" t="n"/>
      <c r="E436" s="7" t="n"/>
      <c r="F436" s="7" t="n"/>
      <c r="G436" s="7" t="n"/>
      <c r="H436" s="22" t="n"/>
      <c r="I436" s="22" t="n"/>
      <c r="J436" s="23">
        <f>IF(COUNTA(A436:I436)=0,"",$C$3+SUM(H$6:H436)-SUM(I$6:I436))</f>
        <v/>
      </c>
      <c r="K436" s="7" t="n"/>
    </row>
    <row r="437">
      <c r="A437" s="21" t="n"/>
      <c r="B437" s="7" t="n"/>
      <c r="C437" s="7" t="n"/>
      <c r="D437" s="7" t="n"/>
      <c r="E437" s="7" t="n"/>
      <c r="F437" s="7" t="n"/>
      <c r="G437" s="7" t="n"/>
      <c r="H437" s="22" t="n"/>
      <c r="I437" s="22" t="n"/>
      <c r="J437" s="23">
        <f>IF(COUNTA(A437:I437)=0,"",$C$3+SUM(H$6:H437)-SUM(I$6:I437))</f>
        <v/>
      </c>
      <c r="K437" s="7" t="n"/>
    </row>
    <row r="438">
      <c r="A438" s="21" t="n"/>
      <c r="B438" s="7" t="n"/>
      <c r="C438" s="7" t="n"/>
      <c r="D438" s="7" t="n"/>
      <c r="E438" s="7" t="n"/>
      <c r="F438" s="7" t="n"/>
      <c r="G438" s="7" t="n"/>
      <c r="H438" s="22" t="n"/>
      <c r="I438" s="22" t="n"/>
      <c r="J438" s="23">
        <f>IF(COUNTA(A438:I438)=0,"",$C$3+SUM(H$6:H438)-SUM(I$6:I438))</f>
        <v/>
      </c>
      <c r="K438" s="7" t="n"/>
    </row>
    <row r="439">
      <c r="A439" s="21" t="n"/>
      <c r="B439" s="7" t="n"/>
      <c r="C439" s="7" t="n"/>
      <c r="D439" s="7" t="n"/>
      <c r="E439" s="7" t="n"/>
      <c r="F439" s="7" t="n"/>
      <c r="G439" s="7" t="n"/>
      <c r="H439" s="22" t="n"/>
      <c r="I439" s="22" t="n"/>
      <c r="J439" s="23">
        <f>IF(COUNTA(A439:I439)=0,"",$C$3+SUM(H$6:H439)-SUM(I$6:I439))</f>
        <v/>
      </c>
      <c r="K439" s="7" t="n"/>
    </row>
    <row r="440">
      <c r="A440" s="21" t="n"/>
      <c r="B440" s="7" t="n"/>
      <c r="C440" s="7" t="n"/>
      <c r="D440" s="7" t="n"/>
      <c r="E440" s="7" t="n"/>
      <c r="F440" s="7" t="n"/>
      <c r="G440" s="7" t="n"/>
      <c r="H440" s="22" t="n"/>
      <c r="I440" s="22" t="n"/>
      <c r="J440" s="23">
        <f>IF(COUNTA(A440:I440)=0,"",$C$3+SUM(H$6:H440)-SUM(I$6:I440))</f>
        <v/>
      </c>
      <c r="K440" s="7" t="n"/>
    </row>
    <row r="441">
      <c r="A441" s="21" t="n"/>
      <c r="B441" s="7" t="n"/>
      <c r="C441" s="7" t="n"/>
      <c r="D441" s="7" t="n"/>
      <c r="E441" s="7" t="n"/>
      <c r="F441" s="7" t="n"/>
      <c r="G441" s="7" t="n"/>
      <c r="H441" s="22" t="n"/>
      <c r="I441" s="22" t="n"/>
      <c r="J441" s="23">
        <f>IF(COUNTA(A441:I441)=0,"",$C$3+SUM(H$6:H441)-SUM(I$6:I441))</f>
        <v/>
      </c>
      <c r="K441" s="7" t="n"/>
    </row>
    <row r="442">
      <c r="A442" s="21" t="n"/>
      <c r="B442" s="7" t="n"/>
      <c r="C442" s="7" t="n"/>
      <c r="D442" s="7" t="n"/>
      <c r="E442" s="7" t="n"/>
      <c r="F442" s="7" t="n"/>
      <c r="G442" s="7" t="n"/>
      <c r="H442" s="22" t="n"/>
      <c r="I442" s="22" t="n"/>
      <c r="J442" s="23">
        <f>IF(COUNTA(A442:I442)=0,"",$C$3+SUM(H$6:H442)-SUM(I$6:I442))</f>
        <v/>
      </c>
      <c r="K442" s="7" t="n"/>
    </row>
    <row r="443">
      <c r="A443" s="21" t="n"/>
      <c r="B443" s="7" t="n"/>
      <c r="C443" s="7" t="n"/>
      <c r="D443" s="7" t="n"/>
      <c r="E443" s="7" t="n"/>
      <c r="F443" s="7" t="n"/>
      <c r="G443" s="7" t="n"/>
      <c r="H443" s="22" t="n"/>
      <c r="I443" s="22" t="n"/>
      <c r="J443" s="23">
        <f>IF(COUNTA(A443:I443)=0,"",$C$3+SUM(H$6:H443)-SUM(I$6:I443))</f>
        <v/>
      </c>
      <c r="K443" s="7" t="n"/>
    </row>
    <row r="444">
      <c r="A444" s="21" t="n"/>
      <c r="B444" s="7" t="n"/>
      <c r="C444" s="7" t="n"/>
      <c r="D444" s="7" t="n"/>
      <c r="E444" s="7" t="n"/>
      <c r="F444" s="7" t="n"/>
      <c r="G444" s="7" t="n"/>
      <c r="H444" s="22" t="n"/>
      <c r="I444" s="22" t="n"/>
      <c r="J444" s="23">
        <f>IF(COUNTA(A444:I444)=0,"",$C$3+SUM(H$6:H444)-SUM(I$6:I444))</f>
        <v/>
      </c>
      <c r="K444" s="7" t="n"/>
    </row>
    <row r="445">
      <c r="A445" s="21" t="n"/>
      <c r="B445" s="7" t="n"/>
      <c r="C445" s="7" t="n"/>
      <c r="D445" s="7" t="n"/>
      <c r="E445" s="7" t="n"/>
      <c r="F445" s="7" t="n"/>
      <c r="G445" s="7" t="n"/>
      <c r="H445" s="22" t="n"/>
      <c r="I445" s="22" t="n"/>
      <c r="J445" s="23">
        <f>IF(COUNTA(A445:I445)=0,"",$C$3+SUM(H$6:H445)-SUM(I$6:I445))</f>
        <v/>
      </c>
      <c r="K445" s="7" t="n"/>
    </row>
    <row r="446">
      <c r="A446" s="21" t="n"/>
      <c r="B446" s="7" t="n"/>
      <c r="C446" s="7" t="n"/>
      <c r="D446" s="7" t="n"/>
      <c r="E446" s="7" t="n"/>
      <c r="F446" s="7" t="n"/>
      <c r="G446" s="7" t="n"/>
      <c r="H446" s="22" t="n"/>
      <c r="I446" s="22" t="n"/>
      <c r="J446" s="23">
        <f>IF(COUNTA(A446:I446)=0,"",$C$3+SUM(H$6:H446)-SUM(I$6:I446))</f>
        <v/>
      </c>
      <c r="K446" s="7" t="n"/>
    </row>
    <row r="447">
      <c r="A447" s="21" t="n"/>
      <c r="B447" s="7" t="n"/>
      <c r="C447" s="7" t="n"/>
      <c r="D447" s="7" t="n"/>
      <c r="E447" s="7" t="n"/>
      <c r="F447" s="7" t="n"/>
      <c r="G447" s="7" t="n"/>
      <c r="H447" s="22" t="n"/>
      <c r="I447" s="22" t="n"/>
      <c r="J447" s="23">
        <f>IF(COUNTA(A447:I447)=0,"",$C$3+SUM(H$6:H447)-SUM(I$6:I447))</f>
        <v/>
      </c>
      <c r="K447" s="7" t="n"/>
    </row>
    <row r="448">
      <c r="A448" s="21" t="n"/>
      <c r="B448" s="7" t="n"/>
      <c r="C448" s="7" t="n"/>
      <c r="D448" s="7" t="n"/>
      <c r="E448" s="7" t="n"/>
      <c r="F448" s="7" t="n"/>
      <c r="G448" s="7" t="n"/>
      <c r="H448" s="22" t="n"/>
      <c r="I448" s="22" t="n"/>
      <c r="J448" s="23">
        <f>IF(COUNTA(A448:I448)=0,"",$C$3+SUM(H$6:H448)-SUM(I$6:I448))</f>
        <v/>
      </c>
      <c r="K448" s="7" t="n"/>
    </row>
    <row r="449">
      <c r="A449" s="21" t="n"/>
      <c r="B449" s="7" t="n"/>
      <c r="C449" s="7" t="n"/>
      <c r="D449" s="7" t="n"/>
      <c r="E449" s="7" t="n"/>
      <c r="F449" s="7" t="n"/>
      <c r="G449" s="7" t="n"/>
      <c r="H449" s="22" t="n"/>
      <c r="I449" s="22" t="n"/>
      <c r="J449" s="23">
        <f>IF(COUNTA(A449:I449)=0,"",$C$3+SUM(H$6:H449)-SUM(I$6:I449))</f>
        <v/>
      </c>
      <c r="K449" s="7" t="n"/>
    </row>
    <row r="450">
      <c r="A450" s="21" t="n"/>
      <c r="B450" s="7" t="n"/>
      <c r="C450" s="7" t="n"/>
      <c r="D450" s="7" t="n"/>
      <c r="E450" s="7" t="n"/>
      <c r="F450" s="7" t="n"/>
      <c r="G450" s="7" t="n"/>
      <c r="H450" s="22" t="n"/>
      <c r="I450" s="22" t="n"/>
      <c r="J450" s="23">
        <f>IF(COUNTA(A450:I450)=0,"",$C$3+SUM(H$6:H450)-SUM(I$6:I450))</f>
        <v/>
      </c>
      <c r="K450" s="7" t="n"/>
    </row>
    <row r="451">
      <c r="A451" s="21" t="n"/>
      <c r="B451" s="7" t="n"/>
      <c r="C451" s="7" t="n"/>
      <c r="D451" s="7" t="n"/>
      <c r="E451" s="7" t="n"/>
      <c r="F451" s="7" t="n"/>
      <c r="G451" s="7" t="n"/>
      <c r="H451" s="22" t="n"/>
      <c r="I451" s="22" t="n"/>
      <c r="J451" s="23">
        <f>IF(COUNTA(A451:I451)=0,"",$C$3+SUM(H$6:H451)-SUM(I$6:I451))</f>
        <v/>
      </c>
      <c r="K451" s="7" t="n"/>
    </row>
    <row r="452">
      <c r="A452" s="21" t="n"/>
      <c r="B452" s="7" t="n"/>
      <c r="C452" s="7" t="n"/>
      <c r="D452" s="7" t="n"/>
      <c r="E452" s="7" t="n"/>
      <c r="F452" s="7" t="n"/>
      <c r="G452" s="7" t="n"/>
      <c r="H452" s="22" t="n"/>
      <c r="I452" s="22" t="n"/>
      <c r="J452" s="23">
        <f>IF(COUNTA(A452:I452)=0,"",$C$3+SUM(H$6:H452)-SUM(I$6:I452))</f>
        <v/>
      </c>
      <c r="K452" s="7" t="n"/>
    </row>
    <row r="453">
      <c r="A453" s="21" t="n"/>
      <c r="B453" s="7" t="n"/>
      <c r="C453" s="7" t="n"/>
      <c r="D453" s="7" t="n"/>
      <c r="E453" s="7" t="n"/>
      <c r="F453" s="7" t="n"/>
      <c r="G453" s="7" t="n"/>
      <c r="H453" s="22" t="n"/>
      <c r="I453" s="22" t="n"/>
      <c r="J453" s="23">
        <f>IF(COUNTA(A453:I453)=0,"",$C$3+SUM(H$6:H453)-SUM(I$6:I453))</f>
        <v/>
      </c>
      <c r="K453" s="7" t="n"/>
    </row>
    <row r="454">
      <c r="A454" s="21" t="n"/>
      <c r="B454" s="7" t="n"/>
      <c r="C454" s="7" t="n"/>
      <c r="D454" s="7" t="n"/>
      <c r="E454" s="7" t="n"/>
      <c r="F454" s="7" t="n"/>
      <c r="G454" s="7" t="n"/>
      <c r="H454" s="22" t="n"/>
      <c r="I454" s="22" t="n"/>
      <c r="J454" s="23">
        <f>IF(COUNTA(A454:I454)=0,"",$C$3+SUM(H$6:H454)-SUM(I$6:I454))</f>
        <v/>
      </c>
      <c r="K454" s="7" t="n"/>
    </row>
    <row r="455">
      <c r="A455" s="21" t="n"/>
      <c r="B455" s="7" t="n"/>
      <c r="C455" s="7" t="n"/>
      <c r="D455" s="7" t="n"/>
      <c r="E455" s="7" t="n"/>
      <c r="F455" s="7" t="n"/>
      <c r="G455" s="7" t="n"/>
      <c r="H455" s="22" t="n"/>
      <c r="I455" s="22" t="n"/>
      <c r="J455" s="23">
        <f>IF(COUNTA(A455:I455)=0,"",$C$3+SUM(H$6:H455)-SUM(I$6:I455))</f>
        <v/>
      </c>
      <c r="K455" s="7" t="n"/>
    </row>
    <row r="456">
      <c r="A456" s="21" t="n"/>
      <c r="B456" s="7" t="n"/>
      <c r="C456" s="7" t="n"/>
      <c r="D456" s="7" t="n"/>
      <c r="E456" s="7" t="n"/>
      <c r="F456" s="7" t="n"/>
      <c r="G456" s="7" t="n"/>
      <c r="H456" s="22" t="n"/>
      <c r="I456" s="22" t="n"/>
      <c r="J456" s="23">
        <f>IF(COUNTA(A456:I456)=0,"",$C$3+SUM(H$6:H456)-SUM(I$6:I456))</f>
        <v/>
      </c>
      <c r="K456" s="7" t="n"/>
    </row>
    <row r="457">
      <c r="A457" s="21" t="n"/>
      <c r="B457" s="7" t="n"/>
      <c r="C457" s="7" t="n"/>
      <c r="D457" s="7" t="n"/>
      <c r="E457" s="7" t="n"/>
      <c r="F457" s="7" t="n"/>
      <c r="G457" s="7" t="n"/>
      <c r="H457" s="22" t="n"/>
      <c r="I457" s="22" t="n"/>
      <c r="J457" s="23">
        <f>IF(COUNTA(A457:I457)=0,"",$C$3+SUM(H$6:H457)-SUM(I$6:I457))</f>
        <v/>
      </c>
      <c r="K457" s="7" t="n"/>
    </row>
    <row r="458">
      <c r="A458" s="21" t="n"/>
      <c r="B458" s="7" t="n"/>
      <c r="C458" s="7" t="n"/>
      <c r="D458" s="7" t="n"/>
      <c r="E458" s="7" t="n"/>
      <c r="F458" s="7" t="n"/>
      <c r="G458" s="7" t="n"/>
      <c r="H458" s="22" t="n"/>
      <c r="I458" s="22" t="n"/>
      <c r="J458" s="23">
        <f>IF(COUNTA(A458:I458)=0,"",$C$3+SUM(H$6:H458)-SUM(I$6:I458))</f>
        <v/>
      </c>
      <c r="K458" s="7" t="n"/>
    </row>
    <row r="459">
      <c r="A459" s="21" t="n"/>
      <c r="B459" s="7" t="n"/>
      <c r="C459" s="7" t="n"/>
      <c r="D459" s="7" t="n"/>
      <c r="E459" s="7" t="n"/>
      <c r="F459" s="7" t="n"/>
      <c r="G459" s="7" t="n"/>
      <c r="H459" s="22" t="n"/>
      <c r="I459" s="22" t="n"/>
      <c r="J459" s="23">
        <f>IF(COUNTA(A459:I459)=0,"",$C$3+SUM(H$6:H459)-SUM(I$6:I459))</f>
        <v/>
      </c>
      <c r="K459" s="7" t="n"/>
    </row>
    <row r="460">
      <c r="A460" s="21" t="n"/>
      <c r="B460" s="7" t="n"/>
      <c r="C460" s="7" t="n"/>
      <c r="D460" s="7" t="n"/>
      <c r="E460" s="7" t="n"/>
      <c r="F460" s="7" t="n"/>
      <c r="G460" s="7" t="n"/>
      <c r="H460" s="22" t="n"/>
      <c r="I460" s="22" t="n"/>
      <c r="J460" s="23">
        <f>IF(COUNTA(A460:I460)=0,"",$C$3+SUM(H$6:H460)-SUM(I$6:I460))</f>
        <v/>
      </c>
      <c r="K460" s="7" t="n"/>
    </row>
    <row r="461">
      <c r="A461" s="21" t="n"/>
      <c r="B461" s="7" t="n"/>
      <c r="C461" s="7" t="n"/>
      <c r="D461" s="7" t="n"/>
      <c r="E461" s="7" t="n"/>
      <c r="F461" s="7" t="n"/>
      <c r="G461" s="7" t="n"/>
      <c r="H461" s="22" t="n"/>
      <c r="I461" s="22" t="n"/>
      <c r="J461" s="23">
        <f>IF(COUNTA(A461:I461)=0,"",$C$3+SUM(H$6:H461)-SUM(I$6:I461))</f>
        <v/>
      </c>
      <c r="K461" s="7" t="n"/>
    </row>
    <row r="462">
      <c r="A462" s="21" t="n"/>
      <c r="B462" s="7" t="n"/>
      <c r="C462" s="7" t="n"/>
      <c r="D462" s="7" t="n"/>
      <c r="E462" s="7" t="n"/>
      <c r="F462" s="7" t="n"/>
      <c r="G462" s="7" t="n"/>
      <c r="H462" s="22" t="n"/>
      <c r="I462" s="22" t="n"/>
      <c r="J462" s="23">
        <f>IF(COUNTA(A462:I462)=0,"",$C$3+SUM(H$6:H462)-SUM(I$6:I462))</f>
        <v/>
      </c>
      <c r="K462" s="7" t="n"/>
    </row>
    <row r="463">
      <c r="A463" s="21" t="n"/>
      <c r="B463" s="7" t="n"/>
      <c r="C463" s="7" t="n"/>
      <c r="D463" s="7" t="n"/>
      <c r="E463" s="7" t="n"/>
      <c r="F463" s="7" t="n"/>
      <c r="G463" s="7" t="n"/>
      <c r="H463" s="22" t="n"/>
      <c r="I463" s="22" t="n"/>
      <c r="J463" s="23">
        <f>IF(COUNTA(A463:I463)=0,"",$C$3+SUM(H$6:H463)-SUM(I$6:I463))</f>
        <v/>
      </c>
      <c r="K463" s="7" t="n"/>
    </row>
    <row r="464">
      <c r="A464" s="21" t="n"/>
      <c r="B464" s="7" t="n"/>
      <c r="C464" s="7" t="n"/>
      <c r="D464" s="7" t="n"/>
      <c r="E464" s="7" t="n"/>
      <c r="F464" s="7" t="n"/>
      <c r="G464" s="7" t="n"/>
      <c r="H464" s="22" t="n"/>
      <c r="I464" s="22" t="n"/>
      <c r="J464" s="23">
        <f>IF(COUNTA(A464:I464)=0,"",$C$3+SUM(H$6:H464)-SUM(I$6:I464))</f>
        <v/>
      </c>
      <c r="K464" s="7" t="n"/>
    </row>
    <row r="465">
      <c r="A465" s="21" t="n"/>
      <c r="B465" s="7" t="n"/>
      <c r="C465" s="7" t="n"/>
      <c r="D465" s="7" t="n"/>
      <c r="E465" s="7" t="n"/>
      <c r="F465" s="7" t="n"/>
      <c r="G465" s="7" t="n"/>
      <c r="H465" s="22" t="n"/>
      <c r="I465" s="22" t="n"/>
      <c r="J465" s="23">
        <f>IF(COUNTA(A465:I465)=0,"",$C$3+SUM(H$6:H465)-SUM(I$6:I465))</f>
        <v/>
      </c>
      <c r="K465" s="7" t="n"/>
    </row>
    <row r="466">
      <c r="A466" s="21" t="n"/>
      <c r="B466" s="7" t="n"/>
      <c r="C466" s="7" t="n"/>
      <c r="D466" s="7" t="n"/>
      <c r="E466" s="7" t="n"/>
      <c r="F466" s="7" t="n"/>
      <c r="G466" s="7" t="n"/>
      <c r="H466" s="22" t="n"/>
      <c r="I466" s="22" t="n"/>
      <c r="J466" s="23">
        <f>IF(COUNTA(A466:I466)=0,"",$C$3+SUM(H$6:H466)-SUM(I$6:I466))</f>
        <v/>
      </c>
      <c r="K466" s="7" t="n"/>
    </row>
    <row r="467">
      <c r="A467" s="21" t="n"/>
      <c r="B467" s="7" t="n"/>
      <c r="C467" s="7" t="n"/>
      <c r="D467" s="7" t="n"/>
      <c r="E467" s="7" t="n"/>
      <c r="F467" s="7" t="n"/>
      <c r="G467" s="7" t="n"/>
      <c r="H467" s="22" t="n"/>
      <c r="I467" s="22" t="n"/>
      <c r="J467" s="23">
        <f>IF(COUNTA(A467:I467)=0,"",$C$3+SUM(H$6:H467)-SUM(I$6:I467))</f>
        <v/>
      </c>
      <c r="K467" s="7" t="n"/>
    </row>
    <row r="468">
      <c r="A468" s="21" t="n"/>
      <c r="B468" s="7" t="n"/>
      <c r="C468" s="7" t="n"/>
      <c r="D468" s="7" t="n"/>
      <c r="E468" s="7" t="n"/>
      <c r="F468" s="7" t="n"/>
      <c r="G468" s="7" t="n"/>
      <c r="H468" s="22" t="n"/>
      <c r="I468" s="22" t="n"/>
      <c r="J468" s="23">
        <f>IF(COUNTA(A468:I468)=0,"",$C$3+SUM(H$6:H468)-SUM(I$6:I468))</f>
        <v/>
      </c>
      <c r="K468" s="7" t="n"/>
    </row>
    <row r="469">
      <c r="A469" s="21" t="n"/>
      <c r="B469" s="7" t="n"/>
      <c r="C469" s="7" t="n"/>
      <c r="D469" s="7" t="n"/>
      <c r="E469" s="7" t="n"/>
      <c r="F469" s="7" t="n"/>
      <c r="G469" s="7" t="n"/>
      <c r="H469" s="22" t="n"/>
      <c r="I469" s="22" t="n"/>
      <c r="J469" s="23">
        <f>IF(COUNTA(A469:I469)=0,"",$C$3+SUM(H$6:H469)-SUM(I$6:I469))</f>
        <v/>
      </c>
      <c r="K469" s="7" t="n"/>
    </row>
    <row r="470">
      <c r="A470" s="21" t="n"/>
      <c r="B470" s="7" t="n"/>
      <c r="C470" s="7" t="n"/>
      <c r="D470" s="7" t="n"/>
      <c r="E470" s="7" t="n"/>
      <c r="F470" s="7" t="n"/>
      <c r="G470" s="7" t="n"/>
      <c r="H470" s="22" t="n"/>
      <c r="I470" s="22" t="n"/>
      <c r="J470" s="23">
        <f>IF(COUNTA(A470:I470)=0,"",$C$3+SUM(H$6:H470)-SUM(I$6:I470))</f>
        <v/>
      </c>
      <c r="K470" s="7" t="n"/>
    </row>
    <row r="471">
      <c r="A471" s="21" t="n"/>
      <c r="B471" s="7" t="n"/>
      <c r="C471" s="7" t="n"/>
      <c r="D471" s="7" t="n"/>
      <c r="E471" s="7" t="n"/>
      <c r="F471" s="7" t="n"/>
      <c r="G471" s="7" t="n"/>
      <c r="H471" s="22" t="n"/>
      <c r="I471" s="22" t="n"/>
      <c r="J471" s="23">
        <f>IF(COUNTA(A471:I471)=0,"",$C$3+SUM(H$6:H471)-SUM(I$6:I471))</f>
        <v/>
      </c>
      <c r="K471" s="7" t="n"/>
    </row>
    <row r="472">
      <c r="A472" s="21" t="n"/>
      <c r="B472" s="7" t="n"/>
      <c r="C472" s="7" t="n"/>
      <c r="D472" s="7" t="n"/>
      <c r="E472" s="7" t="n"/>
      <c r="F472" s="7" t="n"/>
      <c r="G472" s="7" t="n"/>
      <c r="H472" s="22" t="n"/>
      <c r="I472" s="22" t="n"/>
      <c r="J472" s="23">
        <f>IF(COUNTA(A472:I472)=0,"",$C$3+SUM(H$6:H472)-SUM(I$6:I472))</f>
        <v/>
      </c>
      <c r="K472" s="7" t="n"/>
    </row>
    <row r="473">
      <c r="A473" s="21" t="n"/>
      <c r="B473" s="7" t="n"/>
      <c r="C473" s="7" t="n"/>
      <c r="D473" s="7" t="n"/>
      <c r="E473" s="7" t="n"/>
      <c r="F473" s="7" t="n"/>
      <c r="G473" s="7" t="n"/>
      <c r="H473" s="22" t="n"/>
      <c r="I473" s="22" t="n"/>
      <c r="J473" s="23">
        <f>IF(COUNTA(A473:I473)=0,"",$C$3+SUM(H$6:H473)-SUM(I$6:I473))</f>
        <v/>
      </c>
      <c r="K473" s="7" t="n"/>
    </row>
    <row r="474">
      <c r="A474" s="21" t="n"/>
      <c r="B474" s="7" t="n"/>
      <c r="C474" s="7" t="n"/>
      <c r="D474" s="7" t="n"/>
      <c r="E474" s="7" t="n"/>
      <c r="F474" s="7" t="n"/>
      <c r="G474" s="7" t="n"/>
      <c r="H474" s="22" t="n"/>
      <c r="I474" s="22" t="n"/>
      <c r="J474" s="23">
        <f>IF(COUNTA(A474:I474)=0,"",$C$3+SUM(H$6:H474)-SUM(I$6:I474))</f>
        <v/>
      </c>
      <c r="K474" s="7" t="n"/>
    </row>
    <row r="475">
      <c r="A475" s="21" t="n"/>
      <c r="B475" s="7" t="n"/>
      <c r="C475" s="7" t="n"/>
      <c r="D475" s="7" t="n"/>
      <c r="E475" s="7" t="n"/>
      <c r="F475" s="7" t="n"/>
      <c r="G475" s="7" t="n"/>
      <c r="H475" s="22" t="n"/>
      <c r="I475" s="22" t="n"/>
      <c r="J475" s="23">
        <f>IF(COUNTA(A475:I475)=0,"",$C$3+SUM(H$6:H475)-SUM(I$6:I475))</f>
        <v/>
      </c>
      <c r="K475" s="7" t="n"/>
    </row>
    <row r="476">
      <c r="A476" s="21" t="n"/>
      <c r="B476" s="7" t="n"/>
      <c r="C476" s="7" t="n"/>
      <c r="D476" s="7" t="n"/>
      <c r="E476" s="7" t="n"/>
      <c r="F476" s="7" t="n"/>
      <c r="G476" s="7" t="n"/>
      <c r="H476" s="22" t="n"/>
      <c r="I476" s="22" t="n"/>
      <c r="J476" s="23">
        <f>IF(COUNTA(A476:I476)=0,"",$C$3+SUM(H$6:H476)-SUM(I$6:I476))</f>
        <v/>
      </c>
      <c r="K476" s="7" t="n"/>
    </row>
    <row r="477">
      <c r="A477" s="21" t="n"/>
      <c r="B477" s="7" t="n"/>
      <c r="C477" s="7" t="n"/>
      <c r="D477" s="7" t="n"/>
      <c r="E477" s="7" t="n"/>
      <c r="F477" s="7" t="n"/>
      <c r="G477" s="7" t="n"/>
      <c r="H477" s="22" t="n"/>
      <c r="I477" s="22" t="n"/>
      <c r="J477" s="23">
        <f>IF(COUNTA(A477:I477)=0,"",$C$3+SUM(H$6:H477)-SUM(I$6:I477))</f>
        <v/>
      </c>
      <c r="K477" s="7" t="n"/>
    </row>
    <row r="478">
      <c r="A478" s="21" t="n"/>
      <c r="B478" s="7" t="n"/>
      <c r="C478" s="7" t="n"/>
      <c r="D478" s="7" t="n"/>
      <c r="E478" s="7" t="n"/>
      <c r="F478" s="7" t="n"/>
      <c r="G478" s="7" t="n"/>
      <c r="H478" s="22" t="n"/>
      <c r="I478" s="22" t="n"/>
      <c r="J478" s="23">
        <f>IF(COUNTA(A478:I478)=0,"",$C$3+SUM(H$6:H478)-SUM(I$6:I478))</f>
        <v/>
      </c>
      <c r="K478" s="7" t="n"/>
    </row>
    <row r="479">
      <c r="A479" s="21" t="n"/>
      <c r="B479" s="7" t="n"/>
      <c r="C479" s="7" t="n"/>
      <c r="D479" s="7" t="n"/>
      <c r="E479" s="7" t="n"/>
      <c r="F479" s="7" t="n"/>
      <c r="G479" s="7" t="n"/>
      <c r="H479" s="22" t="n"/>
      <c r="I479" s="22" t="n"/>
      <c r="J479" s="23">
        <f>IF(COUNTA(A479:I479)=0,"",$C$3+SUM(H$6:H479)-SUM(I$6:I479))</f>
        <v/>
      </c>
      <c r="K479" s="7" t="n"/>
    </row>
    <row r="480">
      <c r="A480" s="21" t="n"/>
      <c r="B480" s="7" t="n"/>
      <c r="C480" s="7" t="n"/>
      <c r="D480" s="7" t="n"/>
      <c r="E480" s="7" t="n"/>
      <c r="F480" s="7" t="n"/>
      <c r="G480" s="7" t="n"/>
      <c r="H480" s="22" t="n"/>
      <c r="I480" s="22" t="n"/>
      <c r="J480" s="23">
        <f>IF(COUNTA(A480:I480)=0,"",$C$3+SUM(H$6:H480)-SUM(I$6:I480))</f>
        <v/>
      </c>
      <c r="K480" s="7" t="n"/>
    </row>
    <row r="481">
      <c r="A481" s="21" t="n"/>
      <c r="B481" s="7" t="n"/>
      <c r="C481" s="7" t="n"/>
      <c r="D481" s="7" t="n"/>
      <c r="E481" s="7" t="n"/>
      <c r="F481" s="7" t="n"/>
      <c r="G481" s="7" t="n"/>
      <c r="H481" s="22" t="n"/>
      <c r="I481" s="22" t="n"/>
      <c r="J481" s="23">
        <f>IF(COUNTA(A481:I481)=0,"",$C$3+SUM(H$6:H481)-SUM(I$6:I481))</f>
        <v/>
      </c>
      <c r="K481" s="7" t="n"/>
    </row>
    <row r="482">
      <c r="A482" s="21" t="n"/>
      <c r="B482" s="7" t="n"/>
      <c r="C482" s="7" t="n"/>
      <c r="D482" s="7" t="n"/>
      <c r="E482" s="7" t="n"/>
      <c r="F482" s="7" t="n"/>
      <c r="G482" s="7" t="n"/>
      <c r="H482" s="22" t="n"/>
      <c r="I482" s="22" t="n"/>
      <c r="J482" s="23">
        <f>IF(COUNTA(A482:I482)=0,"",$C$3+SUM(H$6:H482)-SUM(I$6:I482))</f>
        <v/>
      </c>
      <c r="K482" s="7" t="n"/>
    </row>
    <row r="483">
      <c r="A483" s="21" t="n"/>
      <c r="B483" s="7" t="n"/>
      <c r="C483" s="7" t="n"/>
      <c r="D483" s="7" t="n"/>
      <c r="E483" s="7" t="n"/>
      <c r="F483" s="7" t="n"/>
      <c r="G483" s="7" t="n"/>
      <c r="H483" s="22" t="n"/>
      <c r="I483" s="22" t="n"/>
      <c r="J483" s="23">
        <f>IF(COUNTA(A483:I483)=0,"",$C$3+SUM(H$6:H483)-SUM(I$6:I483))</f>
        <v/>
      </c>
      <c r="K483" s="7" t="n"/>
    </row>
    <row r="484">
      <c r="A484" s="21" t="n"/>
      <c r="B484" s="7" t="n"/>
      <c r="C484" s="7" t="n"/>
      <c r="D484" s="7" t="n"/>
      <c r="E484" s="7" t="n"/>
      <c r="F484" s="7" t="n"/>
      <c r="G484" s="7" t="n"/>
      <c r="H484" s="22" t="n"/>
      <c r="I484" s="22" t="n"/>
      <c r="J484" s="23">
        <f>IF(COUNTA(A484:I484)=0,"",$C$3+SUM(H$6:H484)-SUM(I$6:I484))</f>
        <v/>
      </c>
      <c r="K484" s="7" t="n"/>
    </row>
    <row r="485">
      <c r="A485" s="21" t="n"/>
      <c r="B485" s="7" t="n"/>
      <c r="C485" s="7" t="n"/>
      <c r="D485" s="7" t="n"/>
      <c r="E485" s="7" t="n"/>
      <c r="F485" s="7" t="n"/>
      <c r="G485" s="7" t="n"/>
      <c r="H485" s="22" t="n"/>
      <c r="I485" s="22" t="n"/>
      <c r="J485" s="23">
        <f>IF(COUNTA(A485:I485)=0,"",$C$3+SUM(H$6:H485)-SUM(I$6:I485))</f>
        <v/>
      </c>
      <c r="K485" s="7" t="n"/>
    </row>
    <row r="486">
      <c r="A486" s="21" t="n"/>
      <c r="B486" s="7" t="n"/>
      <c r="C486" s="7" t="n"/>
      <c r="D486" s="7" t="n"/>
      <c r="E486" s="7" t="n"/>
      <c r="F486" s="7" t="n"/>
      <c r="G486" s="7" t="n"/>
      <c r="H486" s="22" t="n"/>
      <c r="I486" s="22" t="n"/>
      <c r="J486" s="23">
        <f>IF(COUNTA(A486:I486)=0,"",$C$3+SUM(H$6:H486)-SUM(I$6:I486))</f>
        <v/>
      </c>
      <c r="K486" s="7" t="n"/>
    </row>
    <row r="487">
      <c r="A487" s="21" t="n"/>
      <c r="B487" s="7" t="n"/>
      <c r="C487" s="7" t="n"/>
      <c r="D487" s="7" t="n"/>
      <c r="E487" s="7" t="n"/>
      <c r="F487" s="7" t="n"/>
      <c r="G487" s="7" t="n"/>
      <c r="H487" s="22" t="n"/>
      <c r="I487" s="22" t="n"/>
      <c r="J487" s="23">
        <f>IF(COUNTA(A487:I487)=0,"",$C$3+SUM(H$6:H487)-SUM(I$6:I487))</f>
        <v/>
      </c>
      <c r="K487" s="7" t="n"/>
    </row>
    <row r="488">
      <c r="A488" s="21" t="n"/>
      <c r="B488" s="7" t="n"/>
      <c r="C488" s="7" t="n"/>
      <c r="D488" s="7" t="n"/>
      <c r="E488" s="7" t="n"/>
      <c r="F488" s="7" t="n"/>
      <c r="G488" s="7" t="n"/>
      <c r="H488" s="22" t="n"/>
      <c r="I488" s="22" t="n"/>
      <c r="J488" s="23">
        <f>IF(COUNTA(A488:I488)=0,"",$C$3+SUM(H$6:H488)-SUM(I$6:I488))</f>
        <v/>
      </c>
      <c r="K488" s="7" t="n"/>
    </row>
    <row r="489">
      <c r="A489" s="21" t="n"/>
      <c r="B489" s="7" t="n"/>
      <c r="C489" s="7" t="n"/>
      <c r="D489" s="7" t="n"/>
      <c r="E489" s="7" t="n"/>
      <c r="F489" s="7" t="n"/>
      <c r="G489" s="7" t="n"/>
      <c r="H489" s="22" t="n"/>
      <c r="I489" s="22" t="n"/>
      <c r="J489" s="23">
        <f>IF(COUNTA(A489:I489)=0,"",$C$3+SUM(H$6:H489)-SUM(I$6:I489))</f>
        <v/>
      </c>
      <c r="K489" s="7" t="n"/>
    </row>
    <row r="490">
      <c r="A490" s="21" t="n"/>
      <c r="B490" s="7" t="n"/>
      <c r="C490" s="7" t="n"/>
      <c r="D490" s="7" t="n"/>
      <c r="E490" s="7" t="n"/>
      <c r="F490" s="7" t="n"/>
      <c r="G490" s="7" t="n"/>
      <c r="H490" s="22" t="n"/>
      <c r="I490" s="22" t="n"/>
      <c r="J490" s="23">
        <f>IF(COUNTA(A490:I490)=0,"",$C$3+SUM(H$6:H490)-SUM(I$6:I490))</f>
        <v/>
      </c>
      <c r="K490" s="7" t="n"/>
    </row>
    <row r="491">
      <c r="A491" s="21" t="n"/>
      <c r="B491" s="7" t="n"/>
      <c r="C491" s="7" t="n"/>
      <c r="D491" s="7" t="n"/>
      <c r="E491" s="7" t="n"/>
      <c r="F491" s="7" t="n"/>
      <c r="G491" s="7" t="n"/>
      <c r="H491" s="22" t="n"/>
      <c r="I491" s="22" t="n"/>
      <c r="J491" s="23">
        <f>IF(COUNTA(A491:I491)=0,"",$C$3+SUM(H$6:H491)-SUM(I$6:I491))</f>
        <v/>
      </c>
      <c r="K491" s="7" t="n"/>
    </row>
    <row r="492">
      <c r="A492" s="21" t="n"/>
      <c r="B492" s="7" t="n"/>
      <c r="C492" s="7" t="n"/>
      <c r="D492" s="7" t="n"/>
      <c r="E492" s="7" t="n"/>
      <c r="F492" s="7" t="n"/>
      <c r="G492" s="7" t="n"/>
      <c r="H492" s="22" t="n"/>
      <c r="I492" s="22" t="n"/>
      <c r="J492" s="23">
        <f>IF(COUNTA(A492:I492)=0,"",$C$3+SUM(H$6:H492)-SUM(I$6:I492))</f>
        <v/>
      </c>
      <c r="K492" s="7" t="n"/>
    </row>
    <row r="493">
      <c r="A493" s="21" t="n"/>
      <c r="B493" s="7" t="n"/>
      <c r="C493" s="7" t="n"/>
      <c r="D493" s="7" t="n"/>
      <c r="E493" s="7" t="n"/>
      <c r="F493" s="7" t="n"/>
      <c r="G493" s="7" t="n"/>
      <c r="H493" s="22" t="n"/>
      <c r="I493" s="22" t="n"/>
      <c r="J493" s="23">
        <f>IF(COUNTA(A493:I493)=0,"",$C$3+SUM(H$6:H493)-SUM(I$6:I493))</f>
        <v/>
      </c>
      <c r="K493" s="7" t="n"/>
    </row>
    <row r="494">
      <c r="A494" s="21" t="n"/>
      <c r="B494" s="7" t="n"/>
      <c r="C494" s="7" t="n"/>
      <c r="D494" s="7" t="n"/>
      <c r="E494" s="7" t="n"/>
      <c r="F494" s="7" t="n"/>
      <c r="G494" s="7" t="n"/>
      <c r="H494" s="22" t="n"/>
      <c r="I494" s="22" t="n"/>
      <c r="J494" s="23">
        <f>IF(COUNTA(A494:I494)=0,"",$C$3+SUM(H$6:H494)-SUM(I$6:I494))</f>
        <v/>
      </c>
      <c r="K494" s="7" t="n"/>
    </row>
    <row r="495">
      <c r="A495" s="21" t="n"/>
      <c r="B495" s="7" t="n"/>
      <c r="C495" s="7" t="n"/>
      <c r="D495" s="7" t="n"/>
      <c r="E495" s="7" t="n"/>
      <c r="F495" s="7" t="n"/>
      <c r="G495" s="7" t="n"/>
      <c r="H495" s="22" t="n"/>
      <c r="I495" s="22" t="n"/>
      <c r="J495" s="23">
        <f>IF(COUNTA(A495:I495)=0,"",$C$3+SUM(H$6:H495)-SUM(I$6:I495))</f>
        <v/>
      </c>
      <c r="K495" s="7" t="n"/>
    </row>
    <row r="496">
      <c r="A496" s="21" t="n"/>
      <c r="B496" s="7" t="n"/>
      <c r="C496" s="7" t="n"/>
      <c r="D496" s="7" t="n"/>
      <c r="E496" s="7" t="n"/>
      <c r="F496" s="7" t="n"/>
      <c r="G496" s="7" t="n"/>
      <c r="H496" s="22" t="n"/>
      <c r="I496" s="22" t="n"/>
      <c r="J496" s="23">
        <f>IF(COUNTA(A496:I496)=0,"",$C$3+SUM(H$6:H496)-SUM(I$6:I496))</f>
        <v/>
      </c>
      <c r="K496" s="7" t="n"/>
    </row>
    <row r="497">
      <c r="A497" s="21" t="n"/>
      <c r="B497" s="7" t="n"/>
      <c r="C497" s="7" t="n"/>
      <c r="D497" s="7" t="n"/>
      <c r="E497" s="7" t="n"/>
      <c r="F497" s="7" t="n"/>
      <c r="G497" s="7" t="n"/>
      <c r="H497" s="22" t="n"/>
      <c r="I497" s="22" t="n"/>
      <c r="J497" s="23">
        <f>IF(COUNTA(A497:I497)=0,"",$C$3+SUM(H$6:H497)-SUM(I$6:I497))</f>
        <v/>
      </c>
      <c r="K497" s="7" t="n"/>
    </row>
    <row r="498">
      <c r="A498" s="21" t="n"/>
      <c r="B498" s="7" t="n"/>
      <c r="C498" s="7" t="n"/>
      <c r="D498" s="7" t="n"/>
      <c r="E498" s="7" t="n"/>
      <c r="F498" s="7" t="n"/>
      <c r="G498" s="7" t="n"/>
      <c r="H498" s="22" t="n"/>
      <c r="I498" s="22" t="n"/>
      <c r="J498" s="23">
        <f>IF(COUNTA(A498:I498)=0,"",$C$3+SUM(H$6:H498)-SUM(I$6:I498))</f>
        <v/>
      </c>
      <c r="K498" s="7" t="n"/>
    </row>
    <row r="499">
      <c r="A499" s="21" t="n"/>
      <c r="B499" s="7" t="n"/>
      <c r="C499" s="7" t="n"/>
      <c r="D499" s="7" t="n"/>
      <c r="E499" s="7" t="n"/>
      <c r="F499" s="7" t="n"/>
      <c r="G499" s="7" t="n"/>
      <c r="H499" s="22" t="n"/>
      <c r="I499" s="22" t="n"/>
      <c r="J499" s="23">
        <f>IF(COUNTA(A499:I499)=0,"",$C$3+SUM(H$6:H499)-SUM(I$6:I499))</f>
        <v/>
      </c>
      <c r="K499" s="7" t="n"/>
    </row>
    <row r="500">
      <c r="A500" s="21" t="n"/>
      <c r="B500" s="7" t="n"/>
      <c r="C500" s="7" t="n"/>
      <c r="D500" s="7" t="n"/>
      <c r="E500" s="7" t="n"/>
      <c r="F500" s="7" t="n"/>
      <c r="G500" s="7" t="n"/>
      <c r="H500" s="22" t="n"/>
      <c r="I500" s="22" t="n"/>
      <c r="J500" s="23">
        <f>IF(COUNTA(A500:I500)=0,"",$C$3+SUM(H$6:H500)-SUM(I$6:I500))</f>
        <v/>
      </c>
      <c r="K500" s="7" t="n"/>
    </row>
    <row r="501">
      <c r="A501" s="21" t="n"/>
      <c r="B501" s="7" t="n"/>
      <c r="C501" s="7" t="n"/>
      <c r="D501" s="7" t="n"/>
      <c r="E501" s="7" t="n"/>
      <c r="F501" s="7" t="n"/>
      <c r="G501" s="7" t="n"/>
      <c r="H501" s="22" t="n"/>
      <c r="I501" s="22" t="n"/>
      <c r="J501" s="23">
        <f>IF(COUNTA(A501:I501)=0,"",$C$3+SUM(H$6:H501)-SUM(I$6:I501))</f>
        <v/>
      </c>
      <c r="K501" s="7" t="n"/>
    </row>
    <row r="502">
      <c r="A502" s="21" t="n"/>
      <c r="B502" s="7" t="n"/>
      <c r="C502" s="7" t="n"/>
      <c r="D502" s="7" t="n"/>
      <c r="E502" s="7" t="n"/>
      <c r="F502" s="7" t="n"/>
      <c r="G502" s="7" t="n"/>
      <c r="H502" s="22" t="n"/>
      <c r="I502" s="22" t="n"/>
      <c r="J502" s="23">
        <f>IF(COUNTA(A502:I502)=0,"",$C$3+SUM(H$6:H502)-SUM(I$6:I502))</f>
        <v/>
      </c>
      <c r="K502" s="7" t="n"/>
    </row>
    <row r="503">
      <c r="A503" s="21" t="n"/>
      <c r="B503" s="7" t="n"/>
      <c r="C503" s="7" t="n"/>
      <c r="D503" s="7" t="n"/>
      <c r="E503" s="7" t="n"/>
      <c r="F503" s="7" t="n"/>
      <c r="G503" s="7" t="n"/>
      <c r="H503" s="22" t="n"/>
      <c r="I503" s="22" t="n"/>
      <c r="J503" s="23">
        <f>IF(COUNTA(A503:I503)=0,"",$C$3+SUM(H$6:H503)-SUM(I$6:I503))</f>
        <v/>
      </c>
      <c r="K503" s="7" t="n"/>
    </row>
    <row r="504">
      <c r="A504" s="21" t="n"/>
      <c r="B504" s="7" t="n"/>
      <c r="C504" s="7" t="n"/>
      <c r="D504" s="7" t="n"/>
      <c r="E504" s="7" t="n"/>
      <c r="F504" s="7" t="n"/>
      <c r="G504" s="7" t="n"/>
      <c r="H504" s="22" t="n"/>
      <c r="I504" s="22" t="n"/>
      <c r="J504" s="23">
        <f>IF(COUNTA(A504:I504)=0,"",$C$3+SUM(H$6:H504)-SUM(I$6:I504))</f>
        <v/>
      </c>
      <c r="K504" s="7" t="n"/>
    </row>
    <row r="505">
      <c r="A505" s="21" t="n"/>
      <c r="B505" s="7" t="n"/>
      <c r="C505" s="7" t="n"/>
      <c r="D505" s="7" t="n"/>
      <c r="E505" s="7" t="n"/>
      <c r="F505" s="7" t="n"/>
      <c r="G505" s="7" t="n"/>
      <c r="H505" s="22" t="n"/>
      <c r="I505" s="22" t="n"/>
      <c r="J505" s="23">
        <f>IF(COUNTA(A505:I505)=0,"",$C$3+SUM(H$6:H505)-SUM(I$6:I505))</f>
        <v/>
      </c>
      <c r="K505" s="7" t="n"/>
    </row>
    <row r="506">
      <c r="A506" s="21" t="n"/>
      <c r="B506" s="7" t="n"/>
      <c r="C506" s="7" t="n"/>
      <c r="D506" s="7" t="n"/>
      <c r="E506" s="7" t="n"/>
      <c r="F506" s="7" t="n"/>
      <c r="G506" s="7" t="n"/>
      <c r="H506" s="22" t="n"/>
      <c r="I506" s="22" t="n"/>
      <c r="J506" s="23">
        <f>IF(COUNTA(A506:I506)=0,"",$C$3+SUM(H$6:H506)-SUM(I$6:I506))</f>
        <v/>
      </c>
      <c r="K506" s="7" t="n"/>
    </row>
    <row r="507">
      <c r="A507" s="21" t="n"/>
      <c r="B507" s="7" t="n"/>
      <c r="C507" s="7" t="n"/>
      <c r="D507" s="7" t="n"/>
      <c r="E507" s="7" t="n"/>
      <c r="F507" s="7" t="n"/>
      <c r="G507" s="7" t="n"/>
      <c r="H507" s="22" t="n"/>
      <c r="I507" s="22" t="n"/>
      <c r="J507" s="23">
        <f>IF(COUNTA(A507:I507)=0,"",$C$3+SUM(H$6:H507)-SUM(I$6:I507))</f>
        <v/>
      </c>
      <c r="K507" s="7" t="n"/>
    </row>
    <row r="508">
      <c r="A508" s="21" t="n"/>
      <c r="B508" s="7" t="n"/>
      <c r="C508" s="7" t="n"/>
      <c r="D508" s="7" t="n"/>
      <c r="E508" s="7" t="n"/>
      <c r="F508" s="7" t="n"/>
      <c r="G508" s="7" t="n"/>
      <c r="H508" s="22" t="n"/>
      <c r="I508" s="22" t="n"/>
      <c r="J508" s="23">
        <f>IF(COUNTA(A508:I508)=0,"",$C$3+SUM(H$6:H508)-SUM(I$6:I508))</f>
        <v/>
      </c>
      <c r="K508" s="7" t="n"/>
    </row>
    <row r="509">
      <c r="A509" s="21" t="n"/>
      <c r="B509" s="7" t="n"/>
      <c r="C509" s="7" t="n"/>
      <c r="D509" s="7" t="n"/>
      <c r="E509" s="7" t="n"/>
      <c r="F509" s="7" t="n"/>
      <c r="G509" s="7" t="n"/>
      <c r="H509" s="22" t="n"/>
      <c r="I509" s="22" t="n"/>
      <c r="J509" s="23">
        <f>IF(COUNTA(A509:I509)=0,"",$C$3+SUM(H$6:H509)-SUM(I$6:I509))</f>
        <v/>
      </c>
      <c r="K509" s="7" t="n"/>
    </row>
    <row r="510">
      <c r="A510" s="21" t="n"/>
      <c r="B510" s="7" t="n"/>
      <c r="C510" s="7" t="n"/>
      <c r="D510" s="7" t="n"/>
      <c r="E510" s="7" t="n"/>
      <c r="F510" s="7" t="n"/>
      <c r="G510" s="7" t="n"/>
      <c r="H510" s="22" t="n"/>
      <c r="I510" s="22" t="n"/>
      <c r="J510" s="23">
        <f>IF(COUNTA(A510:I510)=0,"",$C$3+SUM(H$6:H510)-SUM(I$6:I510))</f>
        <v/>
      </c>
      <c r="K510" s="7" t="n"/>
    </row>
    <row r="511">
      <c r="A511" s="21" t="n"/>
      <c r="B511" s="7" t="n"/>
      <c r="C511" s="7" t="n"/>
      <c r="D511" s="7" t="n"/>
      <c r="E511" s="7" t="n"/>
      <c r="F511" s="7" t="n"/>
      <c r="G511" s="7" t="n"/>
      <c r="H511" s="22" t="n"/>
      <c r="I511" s="22" t="n"/>
      <c r="J511" s="23">
        <f>IF(COUNTA(A511:I511)=0,"",$C$3+SUM(H$6:H511)-SUM(I$6:I511))</f>
        <v/>
      </c>
      <c r="K511" s="7" t="n"/>
    </row>
    <row r="512">
      <c r="A512" s="21" t="n"/>
      <c r="B512" s="7" t="n"/>
      <c r="C512" s="7" t="n"/>
      <c r="D512" s="7" t="n"/>
      <c r="E512" s="7" t="n"/>
      <c r="F512" s="7" t="n"/>
      <c r="G512" s="7" t="n"/>
      <c r="H512" s="22" t="n"/>
      <c r="I512" s="22" t="n"/>
      <c r="J512" s="23">
        <f>IF(COUNTA(A512:I512)=0,"",$C$3+SUM(H$6:H512)-SUM(I$6:I512))</f>
        <v/>
      </c>
      <c r="K512" s="7" t="n"/>
    </row>
    <row r="513">
      <c r="A513" s="21" t="n"/>
      <c r="B513" s="7" t="n"/>
      <c r="C513" s="7" t="n"/>
      <c r="D513" s="7" t="n"/>
      <c r="E513" s="7" t="n"/>
      <c r="F513" s="7" t="n"/>
      <c r="G513" s="7" t="n"/>
      <c r="H513" s="22" t="n"/>
      <c r="I513" s="22" t="n"/>
      <c r="J513" s="23">
        <f>IF(COUNTA(A513:I513)=0,"",$C$3+SUM(H$6:H513)-SUM(I$6:I513))</f>
        <v/>
      </c>
      <c r="K513" s="7" t="n"/>
    </row>
    <row r="514">
      <c r="A514" s="21" t="n"/>
      <c r="B514" s="7" t="n"/>
      <c r="C514" s="7" t="n"/>
      <c r="D514" s="7" t="n"/>
      <c r="E514" s="7" t="n"/>
      <c r="F514" s="7" t="n"/>
      <c r="G514" s="7" t="n"/>
      <c r="H514" s="22" t="n"/>
      <c r="I514" s="22" t="n"/>
      <c r="J514" s="23">
        <f>IF(COUNTA(A514:I514)=0,"",$C$3+SUM(H$6:H514)-SUM(I$6:I514))</f>
        <v/>
      </c>
      <c r="K514" s="7" t="n"/>
    </row>
    <row r="515">
      <c r="A515" s="21" t="n"/>
      <c r="B515" s="7" t="n"/>
      <c r="C515" s="7" t="n"/>
      <c r="D515" s="7" t="n"/>
      <c r="E515" s="7" t="n"/>
      <c r="F515" s="7" t="n"/>
      <c r="G515" s="7" t="n"/>
      <c r="H515" s="22" t="n"/>
      <c r="I515" s="22" t="n"/>
      <c r="J515" s="23">
        <f>IF(COUNTA(A515:I515)=0,"",$C$3+SUM(H$6:H515)-SUM(I$6:I515))</f>
        <v/>
      </c>
      <c r="K515" s="7" t="n"/>
    </row>
    <row r="516">
      <c r="A516" s="21" t="n"/>
      <c r="B516" s="7" t="n"/>
      <c r="C516" s="7" t="n"/>
      <c r="D516" s="7" t="n"/>
      <c r="E516" s="7" t="n"/>
      <c r="F516" s="7" t="n"/>
      <c r="G516" s="7" t="n"/>
      <c r="H516" s="22" t="n"/>
      <c r="I516" s="22" t="n"/>
      <c r="J516" s="23">
        <f>IF(COUNTA(A516:I516)=0,"",$C$3+SUM(H$6:H516)-SUM(I$6:I516))</f>
        <v/>
      </c>
      <c r="K516" s="7" t="n"/>
    </row>
    <row r="517">
      <c r="A517" s="21" t="n"/>
      <c r="B517" s="7" t="n"/>
      <c r="C517" s="7" t="n"/>
      <c r="D517" s="7" t="n"/>
      <c r="E517" s="7" t="n"/>
      <c r="F517" s="7" t="n"/>
      <c r="G517" s="7" t="n"/>
      <c r="H517" s="22" t="n"/>
      <c r="I517" s="22" t="n"/>
      <c r="J517" s="23">
        <f>IF(COUNTA(A517:I517)=0,"",$C$3+SUM(H$6:H517)-SUM(I$6:I517))</f>
        <v/>
      </c>
      <c r="K517" s="7" t="n"/>
    </row>
    <row r="518">
      <c r="A518" s="21" t="n"/>
      <c r="B518" s="7" t="n"/>
      <c r="C518" s="7" t="n"/>
      <c r="D518" s="7" t="n"/>
      <c r="E518" s="7" t="n"/>
      <c r="F518" s="7" t="n"/>
      <c r="G518" s="7" t="n"/>
      <c r="H518" s="22" t="n"/>
      <c r="I518" s="22" t="n"/>
      <c r="J518" s="23">
        <f>IF(COUNTA(A518:I518)=0,"",$C$3+SUM(H$6:H518)-SUM(I$6:I518))</f>
        <v/>
      </c>
      <c r="K518" s="7" t="n"/>
    </row>
    <row r="519">
      <c r="A519" s="21" t="n"/>
      <c r="B519" s="7" t="n"/>
      <c r="C519" s="7" t="n"/>
      <c r="D519" s="7" t="n"/>
      <c r="E519" s="7" t="n"/>
      <c r="F519" s="7" t="n"/>
      <c r="G519" s="7" t="n"/>
      <c r="H519" s="22" t="n"/>
      <c r="I519" s="22" t="n"/>
      <c r="J519" s="23">
        <f>IF(COUNTA(A519:I519)=0,"",$C$3+SUM(H$6:H519)-SUM(I$6:I519))</f>
        <v/>
      </c>
      <c r="K519" s="7" t="n"/>
    </row>
    <row r="520">
      <c r="A520" s="21" t="n"/>
      <c r="B520" s="7" t="n"/>
      <c r="C520" s="7" t="n"/>
      <c r="D520" s="7" t="n"/>
      <c r="E520" s="7" t="n"/>
      <c r="F520" s="7" t="n"/>
      <c r="G520" s="7" t="n"/>
      <c r="H520" s="22" t="n"/>
      <c r="I520" s="22" t="n"/>
      <c r="J520" s="23">
        <f>IF(COUNTA(A520:I520)=0,"",$C$3+SUM(H$6:H520)-SUM(I$6:I520))</f>
        <v/>
      </c>
      <c r="K520" s="7" t="n"/>
    </row>
    <row r="521">
      <c r="A521" s="21" t="n"/>
      <c r="B521" s="7" t="n"/>
      <c r="C521" s="7" t="n"/>
      <c r="D521" s="7" t="n"/>
      <c r="E521" s="7" t="n"/>
      <c r="F521" s="7" t="n"/>
      <c r="G521" s="7" t="n"/>
      <c r="H521" s="22" t="n"/>
      <c r="I521" s="22" t="n"/>
      <c r="J521" s="23">
        <f>IF(COUNTA(A521:I521)=0,"",$C$3+SUM(H$6:H521)-SUM(I$6:I521))</f>
        <v/>
      </c>
      <c r="K521" s="7" t="n"/>
    </row>
    <row r="522">
      <c r="A522" s="21" t="n"/>
      <c r="B522" s="7" t="n"/>
      <c r="C522" s="7" t="n"/>
      <c r="D522" s="7" t="n"/>
      <c r="E522" s="7" t="n"/>
      <c r="F522" s="7" t="n"/>
      <c r="G522" s="7" t="n"/>
      <c r="H522" s="22" t="n"/>
      <c r="I522" s="22" t="n"/>
      <c r="J522" s="23">
        <f>IF(COUNTA(A522:I522)=0,"",$C$3+SUM(H$6:H522)-SUM(I$6:I522))</f>
        <v/>
      </c>
      <c r="K522" s="7" t="n"/>
    </row>
    <row r="523">
      <c r="A523" s="21" t="n"/>
      <c r="B523" s="7" t="n"/>
      <c r="C523" s="7" t="n"/>
      <c r="D523" s="7" t="n"/>
      <c r="E523" s="7" t="n"/>
      <c r="F523" s="7" t="n"/>
      <c r="G523" s="7" t="n"/>
      <c r="H523" s="22" t="n"/>
      <c r="I523" s="22" t="n"/>
      <c r="J523" s="23">
        <f>IF(COUNTA(A523:I523)=0,"",$C$3+SUM(H$6:H523)-SUM(I$6:I523))</f>
        <v/>
      </c>
      <c r="K523" s="7" t="n"/>
    </row>
    <row r="524">
      <c r="A524" s="21" t="n"/>
      <c r="B524" s="7" t="n"/>
      <c r="C524" s="7" t="n"/>
      <c r="D524" s="7" t="n"/>
      <c r="E524" s="7" t="n"/>
      <c r="F524" s="7" t="n"/>
      <c r="G524" s="7" t="n"/>
      <c r="H524" s="22" t="n"/>
      <c r="I524" s="22" t="n"/>
      <c r="J524" s="23">
        <f>IF(COUNTA(A524:I524)=0,"",$C$3+SUM(H$6:H524)-SUM(I$6:I524))</f>
        <v/>
      </c>
      <c r="K524" s="7" t="n"/>
    </row>
    <row r="525">
      <c r="A525" s="21" t="n"/>
      <c r="B525" s="7" t="n"/>
      <c r="C525" s="7" t="n"/>
      <c r="D525" s="7" t="n"/>
      <c r="E525" s="7" t="n"/>
      <c r="F525" s="7" t="n"/>
      <c r="G525" s="7" t="n"/>
      <c r="H525" s="22" t="n"/>
      <c r="I525" s="22" t="n"/>
      <c r="J525" s="23">
        <f>IF(COUNTA(A525:I525)=0,"",$C$3+SUM(H$6:H525)-SUM(I$6:I525))</f>
        <v/>
      </c>
      <c r="K525" s="7" t="n"/>
    </row>
    <row r="526">
      <c r="A526" s="21" t="n"/>
      <c r="B526" s="7" t="n"/>
      <c r="C526" s="7" t="n"/>
      <c r="D526" s="7" t="n"/>
      <c r="E526" s="7" t="n"/>
      <c r="F526" s="7" t="n"/>
      <c r="G526" s="7" t="n"/>
      <c r="H526" s="22" t="n"/>
      <c r="I526" s="22" t="n"/>
      <c r="J526" s="23">
        <f>IF(COUNTA(A526:I526)=0,"",$C$3+SUM(H$6:H526)-SUM(I$6:I526))</f>
        <v/>
      </c>
      <c r="K526" s="7" t="n"/>
    </row>
    <row r="527">
      <c r="A527" s="21" t="n"/>
      <c r="B527" s="7" t="n"/>
      <c r="C527" s="7" t="n"/>
      <c r="D527" s="7" t="n"/>
      <c r="E527" s="7" t="n"/>
      <c r="F527" s="7" t="n"/>
      <c r="G527" s="7" t="n"/>
      <c r="H527" s="22" t="n"/>
      <c r="I527" s="22" t="n"/>
      <c r="J527" s="23">
        <f>IF(COUNTA(A527:I527)=0,"",$C$3+SUM(H$6:H527)-SUM(I$6:I527))</f>
        <v/>
      </c>
      <c r="K527" s="7" t="n"/>
    </row>
    <row r="528">
      <c r="A528" s="21" t="n"/>
      <c r="B528" s="7" t="n"/>
      <c r="C528" s="7" t="n"/>
      <c r="D528" s="7" t="n"/>
      <c r="E528" s="7" t="n"/>
      <c r="F528" s="7" t="n"/>
      <c r="G528" s="7" t="n"/>
      <c r="H528" s="22" t="n"/>
      <c r="I528" s="22" t="n"/>
      <c r="J528" s="23">
        <f>IF(COUNTA(A528:I528)=0,"",$C$3+SUM(H$6:H528)-SUM(I$6:I528))</f>
        <v/>
      </c>
      <c r="K528" s="7" t="n"/>
    </row>
    <row r="529">
      <c r="A529" s="21" t="n"/>
      <c r="B529" s="7" t="n"/>
      <c r="C529" s="7" t="n"/>
      <c r="D529" s="7" t="n"/>
      <c r="E529" s="7" t="n"/>
      <c r="F529" s="7" t="n"/>
      <c r="G529" s="7" t="n"/>
      <c r="H529" s="22" t="n"/>
      <c r="I529" s="22" t="n"/>
      <c r="J529" s="23">
        <f>IF(COUNTA(A529:I529)=0,"",$C$3+SUM(H$6:H529)-SUM(I$6:I529))</f>
        <v/>
      </c>
      <c r="K529" s="7" t="n"/>
    </row>
    <row r="530">
      <c r="A530" s="21" t="n"/>
      <c r="B530" s="7" t="n"/>
      <c r="C530" s="7" t="n"/>
      <c r="D530" s="7" t="n"/>
      <c r="E530" s="7" t="n"/>
      <c r="F530" s="7" t="n"/>
      <c r="G530" s="7" t="n"/>
      <c r="H530" s="22" t="n"/>
      <c r="I530" s="22" t="n"/>
      <c r="J530" s="23">
        <f>IF(COUNTA(A530:I530)=0,"",$C$3+SUM(H$6:H530)-SUM(I$6:I530))</f>
        <v/>
      </c>
      <c r="K530" s="7" t="n"/>
    </row>
    <row r="531">
      <c r="A531" s="21" t="n"/>
      <c r="B531" s="7" t="n"/>
      <c r="C531" s="7" t="n"/>
      <c r="D531" s="7" t="n"/>
      <c r="E531" s="7" t="n"/>
      <c r="F531" s="7" t="n"/>
      <c r="G531" s="7" t="n"/>
      <c r="H531" s="22" t="n"/>
      <c r="I531" s="22" t="n"/>
      <c r="J531" s="23">
        <f>IF(COUNTA(A531:I531)=0,"",$C$3+SUM(H$6:H531)-SUM(I$6:I531))</f>
        <v/>
      </c>
      <c r="K531" s="7" t="n"/>
    </row>
    <row r="532">
      <c r="A532" s="21" t="n"/>
      <c r="B532" s="7" t="n"/>
      <c r="C532" s="7" t="n"/>
      <c r="D532" s="7" t="n"/>
      <c r="E532" s="7" t="n"/>
      <c r="F532" s="7" t="n"/>
      <c r="G532" s="7" t="n"/>
      <c r="H532" s="22" t="n"/>
      <c r="I532" s="22" t="n"/>
      <c r="J532" s="23">
        <f>IF(COUNTA(A532:I532)=0,"",$C$3+SUM(H$6:H532)-SUM(I$6:I532))</f>
        <v/>
      </c>
      <c r="K532" s="7" t="n"/>
    </row>
    <row r="533">
      <c r="A533" s="21" t="n"/>
      <c r="B533" s="7" t="n"/>
      <c r="C533" s="7" t="n"/>
      <c r="D533" s="7" t="n"/>
      <c r="E533" s="7" t="n"/>
      <c r="F533" s="7" t="n"/>
      <c r="G533" s="7" t="n"/>
      <c r="H533" s="22" t="n"/>
      <c r="I533" s="22" t="n"/>
      <c r="J533" s="23">
        <f>IF(COUNTA(A533:I533)=0,"",$C$3+SUM(H$6:H533)-SUM(I$6:I533))</f>
        <v/>
      </c>
      <c r="K533" s="7" t="n"/>
    </row>
    <row r="534">
      <c r="A534" s="21" t="n"/>
      <c r="B534" s="7" t="n"/>
      <c r="C534" s="7" t="n"/>
      <c r="D534" s="7" t="n"/>
      <c r="E534" s="7" t="n"/>
      <c r="F534" s="7" t="n"/>
      <c r="G534" s="7" t="n"/>
      <c r="H534" s="22" t="n"/>
      <c r="I534" s="22" t="n"/>
      <c r="J534" s="23">
        <f>IF(COUNTA(A534:I534)=0,"",$C$3+SUM(H$6:H534)-SUM(I$6:I534))</f>
        <v/>
      </c>
      <c r="K534" s="7" t="n"/>
    </row>
    <row r="535">
      <c r="A535" s="21" t="n"/>
      <c r="B535" s="7" t="n"/>
      <c r="C535" s="7" t="n"/>
      <c r="D535" s="7" t="n"/>
      <c r="E535" s="7" t="n"/>
      <c r="F535" s="7" t="n"/>
      <c r="G535" s="7" t="n"/>
      <c r="H535" s="22" t="n"/>
      <c r="I535" s="22" t="n"/>
      <c r="J535" s="23">
        <f>IF(COUNTA(A535:I535)=0,"",$C$3+SUM(H$6:H535)-SUM(I$6:I535))</f>
        <v/>
      </c>
      <c r="K535" s="7" t="n"/>
    </row>
    <row r="536">
      <c r="A536" s="21" t="n"/>
      <c r="B536" s="7" t="n"/>
      <c r="C536" s="7" t="n"/>
      <c r="D536" s="7" t="n"/>
      <c r="E536" s="7" t="n"/>
      <c r="F536" s="7" t="n"/>
      <c r="G536" s="7" t="n"/>
      <c r="H536" s="22" t="n"/>
      <c r="I536" s="22" t="n"/>
      <c r="J536" s="23">
        <f>IF(COUNTA(A536:I536)=0,"",$C$3+SUM(H$6:H536)-SUM(I$6:I536))</f>
        <v/>
      </c>
      <c r="K536" s="7" t="n"/>
    </row>
    <row r="537">
      <c r="A537" s="21" t="n"/>
      <c r="B537" s="7" t="n"/>
      <c r="C537" s="7" t="n"/>
      <c r="D537" s="7" t="n"/>
      <c r="E537" s="7" t="n"/>
      <c r="F537" s="7" t="n"/>
      <c r="G537" s="7" t="n"/>
      <c r="H537" s="22" t="n"/>
      <c r="I537" s="22" t="n"/>
      <c r="J537" s="23">
        <f>IF(COUNTA(A537:I537)=0,"",$C$3+SUM(H$6:H537)-SUM(I$6:I537))</f>
        <v/>
      </c>
      <c r="K537" s="7" t="n"/>
    </row>
    <row r="538">
      <c r="A538" s="21" t="n"/>
      <c r="B538" s="7" t="n"/>
      <c r="C538" s="7" t="n"/>
      <c r="D538" s="7" t="n"/>
      <c r="E538" s="7" t="n"/>
      <c r="F538" s="7" t="n"/>
      <c r="G538" s="7" t="n"/>
      <c r="H538" s="22" t="n"/>
      <c r="I538" s="22" t="n"/>
      <c r="J538" s="23">
        <f>IF(COUNTA(A538:I538)=0,"",$C$3+SUM(H$6:H538)-SUM(I$6:I538))</f>
        <v/>
      </c>
      <c r="K538" s="7" t="n"/>
    </row>
    <row r="539">
      <c r="A539" s="21" t="n"/>
      <c r="B539" s="7" t="n"/>
      <c r="C539" s="7" t="n"/>
      <c r="D539" s="7" t="n"/>
      <c r="E539" s="7" t="n"/>
      <c r="F539" s="7" t="n"/>
      <c r="G539" s="7" t="n"/>
      <c r="H539" s="22" t="n"/>
      <c r="I539" s="22" t="n"/>
      <c r="J539" s="23">
        <f>IF(COUNTA(A539:I539)=0,"",$C$3+SUM(H$6:H539)-SUM(I$6:I539))</f>
        <v/>
      </c>
      <c r="K539" s="7" t="n"/>
    </row>
    <row r="540">
      <c r="A540" s="21" t="n"/>
      <c r="B540" s="7" t="n"/>
      <c r="C540" s="7" t="n"/>
      <c r="D540" s="7" t="n"/>
      <c r="E540" s="7" t="n"/>
      <c r="F540" s="7" t="n"/>
      <c r="G540" s="7" t="n"/>
      <c r="H540" s="22" t="n"/>
      <c r="I540" s="22" t="n"/>
      <c r="J540" s="23">
        <f>IF(COUNTA(A540:I540)=0,"",$C$3+SUM(H$6:H540)-SUM(I$6:I540))</f>
        <v/>
      </c>
      <c r="K540" s="7" t="n"/>
    </row>
    <row r="541">
      <c r="A541" s="21" t="n"/>
      <c r="B541" s="7" t="n"/>
      <c r="C541" s="7" t="n"/>
      <c r="D541" s="7" t="n"/>
      <c r="E541" s="7" t="n"/>
      <c r="F541" s="7" t="n"/>
      <c r="G541" s="7" t="n"/>
      <c r="H541" s="22" t="n"/>
      <c r="I541" s="22" t="n"/>
      <c r="J541" s="23">
        <f>IF(COUNTA(A541:I541)=0,"",$C$3+SUM(H$6:H541)-SUM(I$6:I541))</f>
        <v/>
      </c>
      <c r="K541" s="7" t="n"/>
    </row>
    <row r="542">
      <c r="A542" s="21" t="n"/>
      <c r="B542" s="7" t="n"/>
      <c r="C542" s="7" t="n"/>
      <c r="D542" s="7" t="n"/>
      <c r="E542" s="7" t="n"/>
      <c r="F542" s="7" t="n"/>
      <c r="G542" s="7" t="n"/>
      <c r="H542" s="22" t="n"/>
      <c r="I542" s="22" t="n"/>
      <c r="J542" s="23">
        <f>IF(COUNTA(A542:I542)=0,"",$C$3+SUM(H$6:H542)-SUM(I$6:I542))</f>
        <v/>
      </c>
      <c r="K542" s="7" t="n"/>
    </row>
    <row r="543">
      <c r="A543" s="21" t="n"/>
      <c r="B543" s="7" t="n"/>
      <c r="C543" s="7" t="n"/>
      <c r="D543" s="7" t="n"/>
      <c r="E543" s="7" t="n"/>
      <c r="F543" s="7" t="n"/>
      <c r="G543" s="7" t="n"/>
      <c r="H543" s="22" t="n"/>
      <c r="I543" s="22" t="n"/>
      <c r="J543" s="23">
        <f>IF(COUNTA(A543:I543)=0,"",$C$3+SUM(H$6:H543)-SUM(I$6:I543))</f>
        <v/>
      </c>
      <c r="K543" s="7" t="n"/>
    </row>
    <row r="544">
      <c r="A544" s="21" t="n"/>
      <c r="B544" s="7" t="n"/>
      <c r="C544" s="7" t="n"/>
      <c r="D544" s="7" t="n"/>
      <c r="E544" s="7" t="n"/>
      <c r="F544" s="7" t="n"/>
      <c r="G544" s="7" t="n"/>
      <c r="H544" s="22" t="n"/>
      <c r="I544" s="22" t="n"/>
      <c r="J544" s="23">
        <f>IF(COUNTA(A544:I544)=0,"",$C$3+SUM(H$6:H544)-SUM(I$6:I544))</f>
        <v/>
      </c>
      <c r="K544" s="7" t="n"/>
    </row>
    <row r="545">
      <c r="A545" s="21" t="n"/>
      <c r="B545" s="7" t="n"/>
      <c r="C545" s="7" t="n"/>
      <c r="D545" s="7" t="n"/>
      <c r="E545" s="7" t="n"/>
      <c r="F545" s="7" t="n"/>
      <c r="G545" s="7" t="n"/>
      <c r="H545" s="22" t="n"/>
      <c r="I545" s="22" t="n"/>
      <c r="J545" s="23">
        <f>IF(COUNTA(A545:I545)=0,"",$C$3+SUM(H$6:H545)-SUM(I$6:I545))</f>
        <v/>
      </c>
      <c r="K545" s="7" t="n"/>
    </row>
    <row r="546">
      <c r="A546" s="21" t="n"/>
      <c r="B546" s="7" t="n"/>
      <c r="C546" s="7" t="n"/>
      <c r="D546" s="7" t="n"/>
      <c r="E546" s="7" t="n"/>
      <c r="F546" s="7" t="n"/>
      <c r="G546" s="7" t="n"/>
      <c r="H546" s="22" t="n"/>
      <c r="I546" s="22" t="n"/>
      <c r="J546" s="23">
        <f>IF(COUNTA(A546:I546)=0,"",$C$3+SUM(H$6:H546)-SUM(I$6:I546))</f>
        <v/>
      </c>
      <c r="K546" s="7" t="n"/>
    </row>
    <row r="547">
      <c r="A547" s="21" t="n"/>
      <c r="B547" s="7" t="n"/>
      <c r="C547" s="7" t="n"/>
      <c r="D547" s="7" t="n"/>
      <c r="E547" s="7" t="n"/>
      <c r="F547" s="7" t="n"/>
      <c r="G547" s="7" t="n"/>
      <c r="H547" s="22" t="n"/>
      <c r="I547" s="22" t="n"/>
      <c r="J547" s="23">
        <f>IF(COUNTA(A547:I547)=0,"",$C$3+SUM(H$6:H547)-SUM(I$6:I547))</f>
        <v/>
      </c>
      <c r="K547" s="7" t="n"/>
    </row>
    <row r="548">
      <c r="A548" s="21" t="n"/>
      <c r="B548" s="7" t="n"/>
      <c r="C548" s="7" t="n"/>
      <c r="D548" s="7" t="n"/>
      <c r="E548" s="7" t="n"/>
      <c r="F548" s="7" t="n"/>
      <c r="G548" s="7" t="n"/>
      <c r="H548" s="22" t="n"/>
      <c r="I548" s="22" t="n"/>
      <c r="J548" s="23">
        <f>IF(COUNTA(A548:I548)=0,"",$C$3+SUM(H$6:H548)-SUM(I$6:I548))</f>
        <v/>
      </c>
      <c r="K548" s="7" t="n"/>
    </row>
    <row r="549">
      <c r="A549" s="21" t="n"/>
      <c r="B549" s="7" t="n"/>
      <c r="C549" s="7" t="n"/>
      <c r="D549" s="7" t="n"/>
      <c r="E549" s="7" t="n"/>
      <c r="F549" s="7" t="n"/>
      <c r="G549" s="7" t="n"/>
      <c r="H549" s="22" t="n"/>
      <c r="I549" s="22" t="n"/>
      <c r="J549" s="23">
        <f>IF(COUNTA(A549:I549)=0,"",$C$3+SUM(H$6:H549)-SUM(I$6:I549))</f>
        <v/>
      </c>
      <c r="K549" s="7" t="n"/>
    </row>
    <row r="550">
      <c r="A550" s="21" t="n"/>
      <c r="B550" s="7" t="n"/>
      <c r="C550" s="7" t="n"/>
      <c r="D550" s="7" t="n"/>
      <c r="E550" s="7" t="n"/>
      <c r="F550" s="7" t="n"/>
      <c r="G550" s="7" t="n"/>
      <c r="H550" s="22" t="n"/>
      <c r="I550" s="22" t="n"/>
      <c r="J550" s="23">
        <f>IF(COUNTA(A550:I550)=0,"",$C$3+SUM(H$6:H550)-SUM(I$6:I550))</f>
        <v/>
      </c>
      <c r="K550" s="7" t="n"/>
    </row>
    <row r="551">
      <c r="A551" s="21" t="n"/>
      <c r="B551" s="7" t="n"/>
      <c r="C551" s="7" t="n"/>
      <c r="D551" s="7" t="n"/>
      <c r="E551" s="7" t="n"/>
      <c r="F551" s="7" t="n"/>
      <c r="G551" s="7" t="n"/>
      <c r="H551" s="22" t="n"/>
      <c r="I551" s="22" t="n"/>
      <c r="J551" s="23">
        <f>IF(COUNTA(A551:I551)=0,"",$C$3+SUM(H$6:H551)-SUM(I$6:I551))</f>
        <v/>
      </c>
      <c r="K551" s="7" t="n"/>
    </row>
    <row r="552">
      <c r="A552" s="21" t="n"/>
      <c r="B552" s="7" t="n"/>
      <c r="C552" s="7" t="n"/>
      <c r="D552" s="7" t="n"/>
      <c r="E552" s="7" t="n"/>
      <c r="F552" s="7" t="n"/>
      <c r="G552" s="7" t="n"/>
      <c r="H552" s="22" t="n"/>
      <c r="I552" s="22" t="n"/>
      <c r="J552" s="23">
        <f>IF(COUNTA(A552:I552)=0,"",$C$3+SUM(H$6:H552)-SUM(I$6:I552))</f>
        <v/>
      </c>
      <c r="K552" s="7" t="n"/>
    </row>
    <row r="553">
      <c r="A553" s="21" t="n"/>
      <c r="B553" s="7" t="n"/>
      <c r="C553" s="7" t="n"/>
      <c r="D553" s="7" t="n"/>
      <c r="E553" s="7" t="n"/>
      <c r="F553" s="7" t="n"/>
      <c r="G553" s="7" t="n"/>
      <c r="H553" s="22" t="n"/>
      <c r="I553" s="22" t="n"/>
      <c r="J553" s="23">
        <f>IF(COUNTA(A553:I553)=0,"",$C$3+SUM(H$6:H553)-SUM(I$6:I553))</f>
        <v/>
      </c>
      <c r="K553" s="7" t="n"/>
    </row>
    <row r="554">
      <c r="A554" s="21" t="n"/>
      <c r="B554" s="7" t="n"/>
      <c r="C554" s="7" t="n"/>
      <c r="D554" s="7" t="n"/>
      <c r="E554" s="7" t="n"/>
      <c r="F554" s="7" t="n"/>
      <c r="G554" s="7" t="n"/>
      <c r="H554" s="22" t="n"/>
      <c r="I554" s="22" t="n"/>
      <c r="J554" s="23">
        <f>IF(COUNTA(A554:I554)=0,"",$C$3+SUM(H$6:H554)-SUM(I$6:I554))</f>
        <v/>
      </c>
      <c r="K554" s="7" t="n"/>
    </row>
    <row r="555">
      <c r="A555" s="21" t="n"/>
      <c r="B555" s="7" t="n"/>
      <c r="C555" s="7" t="n"/>
      <c r="D555" s="7" t="n"/>
      <c r="E555" s="7" t="n"/>
      <c r="F555" s="7" t="n"/>
      <c r="G555" s="7" t="n"/>
      <c r="H555" s="22" t="n"/>
      <c r="I555" s="22" t="n"/>
      <c r="J555" s="23">
        <f>IF(COUNTA(A555:I555)=0,"",$C$3+SUM(H$6:H555)-SUM(I$6:I555))</f>
        <v/>
      </c>
      <c r="K555" s="7" t="n"/>
    </row>
    <row r="556">
      <c r="A556" s="21" t="n"/>
      <c r="B556" s="7" t="n"/>
      <c r="C556" s="7" t="n"/>
      <c r="D556" s="7" t="n"/>
      <c r="E556" s="7" t="n"/>
      <c r="F556" s="7" t="n"/>
      <c r="G556" s="7" t="n"/>
      <c r="H556" s="22" t="n"/>
      <c r="I556" s="22" t="n"/>
      <c r="J556" s="23">
        <f>IF(COUNTA(A556:I556)=0,"",$C$3+SUM(H$6:H556)-SUM(I$6:I556))</f>
        <v/>
      </c>
      <c r="K556" s="7" t="n"/>
    </row>
    <row r="557">
      <c r="A557" s="21" t="n"/>
      <c r="B557" s="7" t="n"/>
      <c r="C557" s="7" t="n"/>
      <c r="D557" s="7" t="n"/>
      <c r="E557" s="7" t="n"/>
      <c r="F557" s="7" t="n"/>
      <c r="G557" s="7" t="n"/>
      <c r="H557" s="22" t="n"/>
      <c r="I557" s="22" t="n"/>
      <c r="J557" s="23">
        <f>IF(COUNTA(A557:I557)=0,"",$C$3+SUM(H$6:H557)-SUM(I$6:I557))</f>
        <v/>
      </c>
      <c r="K557" s="7" t="n"/>
    </row>
    <row r="558">
      <c r="A558" s="21" t="n"/>
      <c r="B558" s="7" t="n"/>
      <c r="C558" s="7" t="n"/>
      <c r="D558" s="7" t="n"/>
      <c r="E558" s="7" t="n"/>
      <c r="F558" s="7" t="n"/>
      <c r="G558" s="7" t="n"/>
      <c r="H558" s="22" t="n"/>
      <c r="I558" s="22" t="n"/>
      <c r="J558" s="23">
        <f>IF(COUNTA(A558:I558)=0,"",$C$3+SUM(H$6:H558)-SUM(I$6:I558))</f>
        <v/>
      </c>
      <c r="K558" s="7" t="n"/>
    </row>
    <row r="559">
      <c r="A559" s="21" t="n"/>
      <c r="B559" s="7" t="n"/>
      <c r="C559" s="7" t="n"/>
      <c r="D559" s="7" t="n"/>
      <c r="E559" s="7" t="n"/>
      <c r="F559" s="7" t="n"/>
      <c r="G559" s="7" t="n"/>
      <c r="H559" s="22" t="n"/>
      <c r="I559" s="22" t="n"/>
      <c r="J559" s="23">
        <f>IF(COUNTA(A559:I559)=0,"",$C$3+SUM(H$6:H559)-SUM(I$6:I559))</f>
        <v/>
      </c>
      <c r="K559" s="7" t="n"/>
    </row>
    <row r="560">
      <c r="A560" s="21" t="n"/>
      <c r="B560" s="7" t="n"/>
      <c r="C560" s="7" t="n"/>
      <c r="D560" s="7" t="n"/>
      <c r="E560" s="7" t="n"/>
      <c r="F560" s="7" t="n"/>
      <c r="G560" s="7" t="n"/>
      <c r="H560" s="22" t="n"/>
      <c r="I560" s="22" t="n"/>
      <c r="J560" s="23">
        <f>IF(COUNTA(A560:I560)=0,"",$C$3+SUM(H$6:H560)-SUM(I$6:I560))</f>
        <v/>
      </c>
      <c r="K560" s="7" t="n"/>
    </row>
    <row r="561">
      <c r="A561" s="21" t="n"/>
      <c r="B561" s="7" t="n"/>
      <c r="C561" s="7" t="n"/>
      <c r="D561" s="7" t="n"/>
      <c r="E561" s="7" t="n"/>
      <c r="F561" s="7" t="n"/>
      <c r="G561" s="7" t="n"/>
      <c r="H561" s="22" t="n"/>
      <c r="I561" s="22" t="n"/>
      <c r="J561" s="23">
        <f>IF(COUNTA(A561:I561)=0,"",$C$3+SUM(H$6:H561)-SUM(I$6:I561))</f>
        <v/>
      </c>
      <c r="K561" s="7" t="n"/>
    </row>
    <row r="562">
      <c r="A562" s="21" t="n"/>
      <c r="B562" s="7" t="n"/>
      <c r="C562" s="7" t="n"/>
      <c r="D562" s="7" t="n"/>
      <c r="E562" s="7" t="n"/>
      <c r="F562" s="7" t="n"/>
      <c r="G562" s="7" t="n"/>
      <c r="H562" s="22" t="n"/>
      <c r="I562" s="22" t="n"/>
      <c r="J562" s="23">
        <f>IF(COUNTA(A562:I562)=0,"",$C$3+SUM(H$6:H562)-SUM(I$6:I562))</f>
        <v/>
      </c>
      <c r="K562" s="7" t="n"/>
    </row>
    <row r="563">
      <c r="A563" s="21" t="n"/>
      <c r="B563" s="7" t="n"/>
      <c r="C563" s="7" t="n"/>
      <c r="D563" s="7" t="n"/>
      <c r="E563" s="7" t="n"/>
      <c r="F563" s="7" t="n"/>
      <c r="G563" s="7" t="n"/>
      <c r="H563" s="22" t="n"/>
      <c r="I563" s="22" t="n"/>
      <c r="J563" s="23">
        <f>IF(COUNTA(A563:I563)=0,"",$C$3+SUM(H$6:H563)-SUM(I$6:I563))</f>
        <v/>
      </c>
      <c r="K563" s="7" t="n"/>
    </row>
    <row r="564">
      <c r="A564" s="21" t="n"/>
      <c r="B564" s="7" t="n"/>
      <c r="C564" s="7" t="n"/>
      <c r="D564" s="7" t="n"/>
      <c r="E564" s="7" t="n"/>
      <c r="F564" s="7" t="n"/>
      <c r="G564" s="7" t="n"/>
      <c r="H564" s="22" t="n"/>
      <c r="I564" s="22" t="n"/>
      <c r="J564" s="23">
        <f>IF(COUNTA(A564:I564)=0,"",$C$3+SUM(H$6:H564)-SUM(I$6:I564))</f>
        <v/>
      </c>
      <c r="K564" s="7" t="n"/>
    </row>
    <row r="565">
      <c r="A565" s="21" t="n"/>
      <c r="B565" s="7" t="n"/>
      <c r="C565" s="7" t="n"/>
      <c r="D565" s="7" t="n"/>
      <c r="E565" s="7" t="n"/>
      <c r="F565" s="7" t="n"/>
      <c r="G565" s="7" t="n"/>
      <c r="H565" s="22" t="n"/>
      <c r="I565" s="22" t="n"/>
      <c r="J565" s="23">
        <f>IF(COUNTA(A565:I565)=0,"",$C$3+SUM(H$6:H565)-SUM(I$6:I565))</f>
        <v/>
      </c>
      <c r="K565" s="7" t="n"/>
    </row>
    <row r="566">
      <c r="A566" s="21" t="n"/>
      <c r="B566" s="7" t="n"/>
      <c r="C566" s="7" t="n"/>
      <c r="D566" s="7" t="n"/>
      <c r="E566" s="7" t="n"/>
      <c r="F566" s="7" t="n"/>
      <c r="G566" s="7" t="n"/>
      <c r="H566" s="22" t="n"/>
      <c r="I566" s="22" t="n"/>
      <c r="J566" s="23">
        <f>IF(COUNTA(A566:I566)=0,"",$C$3+SUM(H$6:H566)-SUM(I$6:I566))</f>
        <v/>
      </c>
      <c r="K566" s="7" t="n"/>
    </row>
    <row r="567">
      <c r="A567" s="21" t="n"/>
      <c r="B567" s="7" t="n"/>
      <c r="C567" s="7" t="n"/>
      <c r="D567" s="7" t="n"/>
      <c r="E567" s="7" t="n"/>
      <c r="F567" s="7" t="n"/>
      <c r="G567" s="7" t="n"/>
      <c r="H567" s="22" t="n"/>
      <c r="I567" s="22" t="n"/>
      <c r="J567" s="23">
        <f>IF(COUNTA(A567:I567)=0,"",$C$3+SUM(H$6:H567)-SUM(I$6:I567))</f>
        <v/>
      </c>
      <c r="K567" s="7" t="n"/>
    </row>
    <row r="568">
      <c r="A568" s="21" t="n"/>
      <c r="B568" s="7" t="n"/>
      <c r="C568" s="7" t="n"/>
      <c r="D568" s="7" t="n"/>
      <c r="E568" s="7" t="n"/>
      <c r="F568" s="7" t="n"/>
      <c r="G568" s="7" t="n"/>
      <c r="H568" s="22" t="n"/>
      <c r="I568" s="22" t="n"/>
      <c r="J568" s="23">
        <f>IF(COUNTA(A568:I568)=0,"",$C$3+SUM(H$6:H568)-SUM(I$6:I568))</f>
        <v/>
      </c>
      <c r="K568" s="7" t="n"/>
    </row>
    <row r="569">
      <c r="A569" s="21" t="n"/>
      <c r="B569" s="7" t="n"/>
      <c r="C569" s="7" t="n"/>
      <c r="D569" s="7" t="n"/>
      <c r="E569" s="7" t="n"/>
      <c r="F569" s="7" t="n"/>
      <c r="G569" s="7" t="n"/>
      <c r="H569" s="22" t="n"/>
      <c r="I569" s="22" t="n"/>
      <c r="J569" s="23">
        <f>IF(COUNTA(A569:I569)=0,"",$C$3+SUM(H$6:H569)-SUM(I$6:I569))</f>
        <v/>
      </c>
      <c r="K569" s="7" t="n"/>
    </row>
    <row r="570">
      <c r="A570" s="21" t="n"/>
      <c r="B570" s="7" t="n"/>
      <c r="C570" s="7" t="n"/>
      <c r="D570" s="7" t="n"/>
      <c r="E570" s="7" t="n"/>
      <c r="F570" s="7" t="n"/>
      <c r="G570" s="7" t="n"/>
      <c r="H570" s="22" t="n"/>
      <c r="I570" s="22" t="n"/>
      <c r="J570" s="23">
        <f>IF(COUNTA(A570:I570)=0,"",$C$3+SUM(H$6:H570)-SUM(I$6:I570))</f>
        <v/>
      </c>
      <c r="K570" s="7" t="n"/>
    </row>
    <row r="571">
      <c r="A571" s="21" t="n"/>
      <c r="B571" s="7" t="n"/>
      <c r="C571" s="7" t="n"/>
      <c r="D571" s="7" t="n"/>
      <c r="E571" s="7" t="n"/>
      <c r="F571" s="7" t="n"/>
      <c r="G571" s="7" t="n"/>
      <c r="H571" s="22" t="n"/>
      <c r="I571" s="22" t="n"/>
      <c r="J571" s="23">
        <f>IF(COUNTA(A571:I571)=0,"",$C$3+SUM(H$6:H571)-SUM(I$6:I571))</f>
        <v/>
      </c>
      <c r="K571" s="7" t="n"/>
    </row>
    <row r="572">
      <c r="A572" s="21" t="n"/>
      <c r="B572" s="7" t="n"/>
      <c r="C572" s="7" t="n"/>
      <c r="D572" s="7" t="n"/>
      <c r="E572" s="7" t="n"/>
      <c r="F572" s="7" t="n"/>
      <c r="G572" s="7" t="n"/>
      <c r="H572" s="22" t="n"/>
      <c r="I572" s="22" t="n"/>
      <c r="J572" s="23">
        <f>IF(COUNTA(A572:I572)=0,"",$C$3+SUM(H$6:H572)-SUM(I$6:I572))</f>
        <v/>
      </c>
      <c r="K572" s="7" t="n"/>
    </row>
    <row r="573">
      <c r="A573" s="21" t="n"/>
      <c r="B573" s="7" t="n"/>
      <c r="C573" s="7" t="n"/>
      <c r="D573" s="7" t="n"/>
      <c r="E573" s="7" t="n"/>
      <c r="F573" s="7" t="n"/>
      <c r="G573" s="7" t="n"/>
      <c r="H573" s="22" t="n"/>
      <c r="I573" s="22" t="n"/>
      <c r="J573" s="23">
        <f>IF(COUNTA(A573:I573)=0,"",$C$3+SUM(H$6:H573)-SUM(I$6:I573))</f>
        <v/>
      </c>
      <c r="K573" s="7" t="n"/>
    </row>
    <row r="574">
      <c r="A574" s="21" t="n"/>
      <c r="B574" s="7" t="n"/>
      <c r="C574" s="7" t="n"/>
      <c r="D574" s="7" t="n"/>
      <c r="E574" s="7" t="n"/>
      <c r="F574" s="7" t="n"/>
      <c r="G574" s="7" t="n"/>
      <c r="H574" s="22" t="n"/>
      <c r="I574" s="22" t="n"/>
      <c r="J574" s="23">
        <f>IF(COUNTA(A574:I574)=0,"",$C$3+SUM(H$6:H574)-SUM(I$6:I574))</f>
        <v/>
      </c>
      <c r="K574" s="7" t="n"/>
    </row>
    <row r="575">
      <c r="A575" s="21" t="n"/>
      <c r="B575" s="7" t="n"/>
      <c r="C575" s="7" t="n"/>
      <c r="D575" s="7" t="n"/>
      <c r="E575" s="7" t="n"/>
      <c r="F575" s="7" t="n"/>
      <c r="G575" s="7" t="n"/>
      <c r="H575" s="22" t="n"/>
      <c r="I575" s="22" t="n"/>
      <c r="J575" s="23">
        <f>IF(COUNTA(A575:I575)=0,"",$C$3+SUM(H$6:H575)-SUM(I$6:I575))</f>
        <v/>
      </c>
      <c r="K575" s="7" t="n"/>
    </row>
    <row r="576">
      <c r="A576" s="21" t="n"/>
      <c r="B576" s="7" t="n"/>
      <c r="C576" s="7" t="n"/>
      <c r="D576" s="7" t="n"/>
      <c r="E576" s="7" t="n"/>
      <c r="F576" s="7" t="n"/>
      <c r="G576" s="7" t="n"/>
      <c r="H576" s="22" t="n"/>
      <c r="I576" s="22" t="n"/>
      <c r="J576" s="23">
        <f>IF(COUNTA(A576:I576)=0,"",$C$3+SUM(H$6:H576)-SUM(I$6:I576))</f>
        <v/>
      </c>
      <c r="K576" s="7" t="n"/>
    </row>
    <row r="577">
      <c r="A577" s="21" t="n"/>
      <c r="B577" s="7" t="n"/>
      <c r="C577" s="7" t="n"/>
      <c r="D577" s="7" t="n"/>
      <c r="E577" s="7" t="n"/>
      <c r="F577" s="7" t="n"/>
      <c r="G577" s="7" t="n"/>
      <c r="H577" s="22" t="n"/>
      <c r="I577" s="22" t="n"/>
      <c r="J577" s="23">
        <f>IF(COUNTA(A577:I577)=0,"",$C$3+SUM(H$6:H577)-SUM(I$6:I577))</f>
        <v/>
      </c>
      <c r="K577" s="7" t="n"/>
    </row>
    <row r="578">
      <c r="A578" s="21" t="n"/>
      <c r="B578" s="7" t="n"/>
      <c r="C578" s="7" t="n"/>
      <c r="D578" s="7" t="n"/>
      <c r="E578" s="7" t="n"/>
      <c r="F578" s="7" t="n"/>
      <c r="G578" s="7" t="n"/>
      <c r="H578" s="22" t="n"/>
      <c r="I578" s="22" t="n"/>
      <c r="J578" s="23">
        <f>IF(COUNTA(A578:I578)=0,"",$C$3+SUM(H$6:H578)-SUM(I$6:I578))</f>
        <v/>
      </c>
      <c r="K578" s="7" t="n"/>
    </row>
    <row r="579">
      <c r="A579" s="21" t="n"/>
      <c r="B579" s="7" t="n"/>
      <c r="C579" s="7" t="n"/>
      <c r="D579" s="7" t="n"/>
      <c r="E579" s="7" t="n"/>
      <c r="F579" s="7" t="n"/>
      <c r="G579" s="7" t="n"/>
      <c r="H579" s="22" t="n"/>
      <c r="I579" s="22" t="n"/>
      <c r="J579" s="23">
        <f>IF(COUNTA(A579:I579)=0,"",$C$3+SUM(H$6:H579)-SUM(I$6:I579))</f>
        <v/>
      </c>
      <c r="K579" s="7" t="n"/>
    </row>
    <row r="580">
      <c r="A580" s="21" t="n"/>
      <c r="B580" s="7" t="n"/>
      <c r="C580" s="7" t="n"/>
      <c r="D580" s="7" t="n"/>
      <c r="E580" s="7" t="n"/>
      <c r="F580" s="7" t="n"/>
      <c r="G580" s="7" t="n"/>
      <c r="H580" s="22" t="n"/>
      <c r="I580" s="22" t="n"/>
      <c r="J580" s="23">
        <f>IF(COUNTA(A580:I580)=0,"",$C$3+SUM(H$6:H580)-SUM(I$6:I580))</f>
        <v/>
      </c>
      <c r="K580" s="7" t="n"/>
    </row>
    <row r="581">
      <c r="A581" s="21" t="n"/>
      <c r="B581" s="7" t="n"/>
      <c r="C581" s="7" t="n"/>
      <c r="D581" s="7" t="n"/>
      <c r="E581" s="7" t="n"/>
      <c r="F581" s="7" t="n"/>
      <c r="G581" s="7" t="n"/>
      <c r="H581" s="22" t="n"/>
      <c r="I581" s="22" t="n"/>
      <c r="J581" s="23">
        <f>IF(COUNTA(A581:I581)=0,"",$C$3+SUM(H$6:H581)-SUM(I$6:I581))</f>
        <v/>
      </c>
      <c r="K581" s="7" t="n"/>
    </row>
    <row r="582">
      <c r="A582" s="21" t="n"/>
      <c r="B582" s="7" t="n"/>
      <c r="C582" s="7" t="n"/>
      <c r="D582" s="7" t="n"/>
      <c r="E582" s="7" t="n"/>
      <c r="F582" s="7" t="n"/>
      <c r="G582" s="7" t="n"/>
      <c r="H582" s="22" t="n"/>
      <c r="I582" s="22" t="n"/>
      <c r="J582" s="23">
        <f>IF(COUNTA(A582:I582)=0,"",$C$3+SUM(H$6:H582)-SUM(I$6:I582))</f>
        <v/>
      </c>
      <c r="K582" s="7" t="n"/>
    </row>
    <row r="583">
      <c r="A583" s="21" t="n"/>
      <c r="B583" s="7" t="n"/>
      <c r="C583" s="7" t="n"/>
      <c r="D583" s="7" t="n"/>
      <c r="E583" s="7" t="n"/>
      <c r="F583" s="7" t="n"/>
      <c r="G583" s="7" t="n"/>
      <c r="H583" s="22" t="n"/>
      <c r="I583" s="22" t="n"/>
      <c r="J583" s="23">
        <f>IF(COUNTA(A583:I583)=0,"",$C$3+SUM(H$6:H583)-SUM(I$6:I583))</f>
        <v/>
      </c>
      <c r="K583" s="7" t="n"/>
    </row>
    <row r="584">
      <c r="A584" s="21" t="n"/>
      <c r="B584" s="7" t="n"/>
      <c r="C584" s="7" t="n"/>
      <c r="D584" s="7" t="n"/>
      <c r="E584" s="7" t="n"/>
      <c r="F584" s="7" t="n"/>
      <c r="G584" s="7" t="n"/>
      <c r="H584" s="22" t="n"/>
      <c r="I584" s="22" t="n"/>
      <c r="J584" s="23">
        <f>IF(COUNTA(A584:I584)=0,"",$C$3+SUM(H$6:H584)-SUM(I$6:I584))</f>
        <v/>
      </c>
      <c r="K584" s="7" t="n"/>
    </row>
    <row r="585">
      <c r="A585" s="21" t="n"/>
      <c r="B585" s="7" t="n"/>
      <c r="C585" s="7" t="n"/>
      <c r="D585" s="7" t="n"/>
      <c r="E585" s="7" t="n"/>
      <c r="F585" s="7" t="n"/>
      <c r="G585" s="7" t="n"/>
      <c r="H585" s="22" t="n"/>
      <c r="I585" s="22" t="n"/>
      <c r="J585" s="23">
        <f>IF(COUNTA(A585:I585)=0,"",$C$3+SUM(H$6:H585)-SUM(I$6:I585))</f>
        <v/>
      </c>
      <c r="K585" s="7" t="n"/>
    </row>
    <row r="586">
      <c r="A586" s="21" t="n"/>
      <c r="B586" s="7" t="n"/>
      <c r="C586" s="7" t="n"/>
      <c r="D586" s="7" t="n"/>
      <c r="E586" s="7" t="n"/>
      <c r="F586" s="7" t="n"/>
      <c r="G586" s="7" t="n"/>
      <c r="H586" s="22" t="n"/>
      <c r="I586" s="22" t="n"/>
      <c r="J586" s="23">
        <f>IF(COUNTA(A586:I586)=0,"",$C$3+SUM(H$6:H586)-SUM(I$6:I586))</f>
        <v/>
      </c>
      <c r="K586" s="7" t="n"/>
    </row>
    <row r="587">
      <c r="A587" s="21" t="n"/>
      <c r="B587" s="7" t="n"/>
      <c r="C587" s="7" t="n"/>
      <c r="D587" s="7" t="n"/>
      <c r="E587" s="7" t="n"/>
      <c r="F587" s="7" t="n"/>
      <c r="G587" s="7" t="n"/>
      <c r="H587" s="22" t="n"/>
      <c r="I587" s="22" t="n"/>
      <c r="J587" s="23">
        <f>IF(COUNTA(A587:I587)=0,"",$C$3+SUM(H$6:H587)-SUM(I$6:I587))</f>
        <v/>
      </c>
      <c r="K587" s="7" t="n"/>
    </row>
    <row r="588">
      <c r="A588" s="21" t="n"/>
      <c r="B588" s="7" t="n"/>
      <c r="C588" s="7" t="n"/>
      <c r="D588" s="7" t="n"/>
      <c r="E588" s="7" t="n"/>
      <c r="F588" s="7" t="n"/>
      <c r="G588" s="7" t="n"/>
      <c r="H588" s="22" t="n"/>
      <c r="I588" s="22" t="n"/>
      <c r="J588" s="23">
        <f>IF(COUNTA(A588:I588)=0,"",$C$3+SUM(H$6:H588)-SUM(I$6:I588))</f>
        <v/>
      </c>
      <c r="K588" s="7" t="n"/>
    </row>
    <row r="589">
      <c r="A589" s="21" t="n"/>
      <c r="B589" s="7" t="n"/>
      <c r="C589" s="7" t="n"/>
      <c r="D589" s="7" t="n"/>
      <c r="E589" s="7" t="n"/>
      <c r="F589" s="7" t="n"/>
      <c r="G589" s="7" t="n"/>
      <c r="H589" s="22" t="n"/>
      <c r="I589" s="22" t="n"/>
      <c r="J589" s="23">
        <f>IF(COUNTA(A589:I589)=0,"",$C$3+SUM(H$6:H589)-SUM(I$6:I589))</f>
        <v/>
      </c>
      <c r="K589" s="7" t="n"/>
    </row>
    <row r="590">
      <c r="A590" s="21" t="n"/>
      <c r="B590" s="7" t="n"/>
      <c r="C590" s="7" t="n"/>
      <c r="D590" s="7" t="n"/>
      <c r="E590" s="7" t="n"/>
      <c r="F590" s="7" t="n"/>
      <c r="G590" s="7" t="n"/>
      <c r="H590" s="22" t="n"/>
      <c r="I590" s="22" t="n"/>
      <c r="J590" s="23">
        <f>IF(COUNTA(A590:I590)=0,"",$C$3+SUM(H$6:H590)-SUM(I$6:I590))</f>
        <v/>
      </c>
      <c r="K590" s="7" t="n"/>
    </row>
    <row r="591">
      <c r="A591" s="21" t="n"/>
      <c r="B591" s="7" t="n"/>
      <c r="C591" s="7" t="n"/>
      <c r="D591" s="7" t="n"/>
      <c r="E591" s="7" t="n"/>
      <c r="F591" s="7" t="n"/>
      <c r="G591" s="7" t="n"/>
      <c r="H591" s="22" t="n"/>
      <c r="I591" s="22" t="n"/>
      <c r="J591" s="23">
        <f>IF(COUNTA(A591:I591)=0,"",$C$3+SUM(H$6:H591)-SUM(I$6:I591))</f>
        <v/>
      </c>
      <c r="K591" s="7" t="n"/>
    </row>
    <row r="592">
      <c r="A592" s="21" t="n"/>
      <c r="B592" s="7" t="n"/>
      <c r="C592" s="7" t="n"/>
      <c r="D592" s="7" t="n"/>
      <c r="E592" s="7" t="n"/>
      <c r="F592" s="7" t="n"/>
      <c r="G592" s="7" t="n"/>
      <c r="H592" s="22" t="n"/>
      <c r="I592" s="22" t="n"/>
      <c r="J592" s="23">
        <f>IF(COUNTA(A592:I592)=0,"",$C$3+SUM(H$6:H592)-SUM(I$6:I592))</f>
        <v/>
      </c>
      <c r="K592" s="7" t="n"/>
    </row>
    <row r="593">
      <c r="A593" s="21" t="n"/>
      <c r="B593" s="7" t="n"/>
      <c r="C593" s="7" t="n"/>
      <c r="D593" s="7" t="n"/>
      <c r="E593" s="7" t="n"/>
      <c r="F593" s="7" t="n"/>
      <c r="G593" s="7" t="n"/>
      <c r="H593" s="22" t="n"/>
      <c r="I593" s="22" t="n"/>
      <c r="J593" s="23">
        <f>IF(COUNTA(A593:I593)=0,"",$C$3+SUM(H$6:H593)-SUM(I$6:I593))</f>
        <v/>
      </c>
      <c r="K593" s="7" t="n"/>
    </row>
    <row r="594">
      <c r="A594" s="21" t="n"/>
      <c r="B594" s="7" t="n"/>
      <c r="C594" s="7" t="n"/>
      <c r="D594" s="7" t="n"/>
      <c r="E594" s="7" t="n"/>
      <c r="F594" s="7" t="n"/>
      <c r="G594" s="7" t="n"/>
      <c r="H594" s="22" t="n"/>
      <c r="I594" s="22" t="n"/>
      <c r="J594" s="23">
        <f>IF(COUNTA(A594:I594)=0,"",$C$3+SUM(H$6:H594)-SUM(I$6:I594))</f>
        <v/>
      </c>
      <c r="K594" s="7" t="n"/>
    </row>
    <row r="595">
      <c r="A595" s="21" t="n"/>
      <c r="B595" s="7" t="n"/>
      <c r="C595" s="7" t="n"/>
      <c r="D595" s="7" t="n"/>
      <c r="E595" s="7" t="n"/>
      <c r="F595" s="7" t="n"/>
      <c r="G595" s="7" t="n"/>
      <c r="H595" s="22" t="n"/>
      <c r="I595" s="22" t="n"/>
      <c r="J595" s="23">
        <f>IF(COUNTA(A595:I595)=0,"",$C$3+SUM(H$6:H595)-SUM(I$6:I595))</f>
        <v/>
      </c>
      <c r="K595" s="7" t="n"/>
    </row>
    <row r="596">
      <c r="A596" s="21" t="n"/>
      <c r="B596" s="7" t="n"/>
      <c r="C596" s="7" t="n"/>
      <c r="D596" s="7" t="n"/>
      <c r="E596" s="7" t="n"/>
      <c r="F596" s="7" t="n"/>
      <c r="G596" s="7" t="n"/>
      <c r="H596" s="22" t="n"/>
      <c r="I596" s="22" t="n"/>
      <c r="J596" s="23">
        <f>IF(COUNTA(A596:I596)=0,"",$C$3+SUM(H$6:H596)-SUM(I$6:I596))</f>
        <v/>
      </c>
      <c r="K596" s="7" t="n"/>
    </row>
    <row r="597">
      <c r="A597" s="21" t="n"/>
      <c r="B597" s="7" t="n"/>
      <c r="C597" s="7" t="n"/>
      <c r="D597" s="7" t="n"/>
      <c r="E597" s="7" t="n"/>
      <c r="F597" s="7" t="n"/>
      <c r="G597" s="7" t="n"/>
      <c r="H597" s="22" t="n"/>
      <c r="I597" s="22" t="n"/>
      <c r="J597" s="23">
        <f>IF(COUNTA(A597:I597)=0,"",$C$3+SUM(H$6:H597)-SUM(I$6:I597))</f>
        <v/>
      </c>
      <c r="K597" s="7" t="n"/>
    </row>
    <row r="598">
      <c r="A598" s="21" t="n"/>
      <c r="B598" s="7" t="n"/>
      <c r="C598" s="7" t="n"/>
      <c r="D598" s="7" t="n"/>
      <c r="E598" s="7" t="n"/>
      <c r="F598" s="7" t="n"/>
      <c r="G598" s="7" t="n"/>
      <c r="H598" s="22" t="n"/>
      <c r="I598" s="22" t="n"/>
      <c r="J598" s="23">
        <f>IF(COUNTA(A598:I598)=0,"",$C$3+SUM(H$6:H598)-SUM(I$6:I598))</f>
        <v/>
      </c>
      <c r="K598" s="7" t="n"/>
    </row>
    <row r="599">
      <c r="A599" s="21" t="n"/>
      <c r="B599" s="7" t="n"/>
      <c r="C599" s="7" t="n"/>
      <c r="D599" s="7" t="n"/>
      <c r="E599" s="7" t="n"/>
      <c r="F599" s="7" t="n"/>
      <c r="G599" s="7" t="n"/>
      <c r="H599" s="22" t="n"/>
      <c r="I599" s="22" t="n"/>
      <c r="J599" s="23">
        <f>IF(COUNTA(A599:I599)=0,"",$C$3+SUM(H$6:H599)-SUM(I$6:I599))</f>
        <v/>
      </c>
      <c r="K599" s="7" t="n"/>
    </row>
    <row r="600">
      <c r="A600" s="21" t="n"/>
      <c r="B600" s="7" t="n"/>
      <c r="C600" s="7" t="n"/>
      <c r="D600" s="7" t="n"/>
      <c r="E600" s="7" t="n"/>
      <c r="F600" s="7" t="n"/>
      <c r="G600" s="7" t="n"/>
      <c r="H600" s="22" t="n"/>
      <c r="I600" s="22" t="n"/>
      <c r="J600" s="23">
        <f>IF(COUNTA(A600:I600)=0,"",$C$3+SUM(H$6:H600)-SUM(I$6:I600))</f>
        <v/>
      </c>
      <c r="K600" s="7" t="n"/>
    </row>
    <row r="601">
      <c r="A601" s="21" t="n"/>
      <c r="B601" s="7" t="n"/>
      <c r="C601" s="7" t="n"/>
      <c r="D601" s="7" t="n"/>
      <c r="E601" s="7" t="n"/>
      <c r="F601" s="7" t="n"/>
      <c r="G601" s="7" t="n"/>
      <c r="H601" s="22" t="n"/>
      <c r="I601" s="22" t="n"/>
      <c r="J601" s="23">
        <f>IF(COUNTA(A601:I601)=0,"",$C$3+SUM(H$6:H601)-SUM(I$6:I601))</f>
        <v/>
      </c>
      <c r="K601" s="7" t="n"/>
    </row>
    <row r="602">
      <c r="A602" s="21" t="n"/>
      <c r="B602" s="7" t="n"/>
      <c r="C602" s="7" t="n"/>
      <c r="D602" s="7" t="n"/>
      <c r="E602" s="7" t="n"/>
      <c r="F602" s="7" t="n"/>
      <c r="G602" s="7" t="n"/>
      <c r="H602" s="22" t="n"/>
      <c r="I602" s="22" t="n"/>
      <c r="J602" s="23">
        <f>IF(COUNTA(A602:I602)=0,"",$C$3+SUM(H$6:H602)-SUM(I$6:I602))</f>
        <v/>
      </c>
      <c r="K602" s="7" t="n"/>
    </row>
    <row r="603">
      <c r="A603" s="21" t="n"/>
      <c r="B603" s="7" t="n"/>
      <c r="C603" s="7" t="n"/>
      <c r="D603" s="7" t="n"/>
      <c r="E603" s="7" t="n"/>
      <c r="F603" s="7" t="n"/>
      <c r="G603" s="7" t="n"/>
      <c r="H603" s="22" t="n"/>
      <c r="I603" s="22" t="n"/>
      <c r="J603" s="23">
        <f>IF(COUNTA(A603:I603)=0,"",$C$3+SUM(H$6:H603)-SUM(I$6:I603))</f>
        <v/>
      </c>
      <c r="K603" s="7" t="n"/>
    </row>
    <row r="604">
      <c r="A604" s="21" t="n"/>
      <c r="B604" s="7" t="n"/>
      <c r="C604" s="7" t="n"/>
      <c r="D604" s="7" t="n"/>
      <c r="E604" s="7" t="n"/>
      <c r="F604" s="7" t="n"/>
      <c r="G604" s="7" t="n"/>
      <c r="H604" s="22" t="n"/>
      <c r="I604" s="22" t="n"/>
      <c r="J604" s="23">
        <f>IF(COUNTA(A604:I604)=0,"",$C$3+SUM(H$6:H604)-SUM(I$6:I604))</f>
        <v/>
      </c>
      <c r="K604" s="7" t="n"/>
    </row>
    <row r="605">
      <c r="A605" s="21" t="n"/>
      <c r="B605" s="7" t="n"/>
      <c r="C605" s="7" t="n"/>
      <c r="D605" s="7" t="n"/>
      <c r="E605" s="7" t="n"/>
      <c r="F605" s="7" t="n"/>
      <c r="G605" s="7" t="n"/>
      <c r="H605" s="22" t="n"/>
      <c r="I605" s="22" t="n"/>
      <c r="J605" s="23">
        <f>IF(COUNTA(A605:I605)=0,"",$C$3+SUM(H$6:H605)-SUM(I$6:I605))</f>
        <v/>
      </c>
      <c r="K605" s="7" t="n"/>
    </row>
  </sheetData>
  <autoFilter ref="A5:K605"/>
  <conditionalFormatting sqref="A6:K605">
    <cfRule type="expression" priority="1" dxfId="0">
      <formula>$E6="Sí"</formula>
    </cfRule>
  </conditionalFormatting>
  <dataValidations count="4">
    <dataValidation sqref="B6:B605" showDropDown="0" showInputMessage="0" showErrorMessage="1" allowBlank="1" errorTitle="Valor no válido" error="Elige una opción de la lista." type="list">
      <formula1>=Listas!$A$2:$A$15</formula1>
    </dataValidation>
    <dataValidation sqref="D6:D605" showDropDown="0" showInputMessage="0" showErrorMessage="1" allowBlank="1" errorTitle="Valor no válido" error="Elige una opción de la lista." type="list">
      <formula1>=Listas!$C$2:$C$25</formula1>
    </dataValidation>
    <dataValidation sqref="E6:E605" showDropDown="0" showInputMessage="0" showErrorMessage="1" allowBlank="1" errorTitle="Valor no válido" error="Elige una opción de la lista." type="list">
      <formula1>"Sí,No"</formula1>
    </dataValidation>
    <dataValidation sqref="F6:F605" showDropDown="0" showInputMessage="0" showErrorMessage="1" allowBlank="1" errorTitle="Valor no válido" error="Elige una opción de la lista." type="list">
      <formula1>=Listas!$E$2:$E$7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K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5" customWidth="1" min="7" max="7"/>
    <col width="15" customWidth="1" min="8" max="8"/>
    <col width="15" customWidth="1" min="9" max="9"/>
    <col width="17" customWidth="1" min="10" max="10"/>
    <col width="18" customWidth="1" min="11" max="11"/>
  </cols>
  <sheetData>
    <row r="1">
      <c r="A1" s="14" t="inlineStr">
        <is>
          <t>Resumen mensual</t>
        </is>
      </c>
    </row>
    <row r="2">
      <c r="A2" s="15" t="inlineStr">
        <is>
          <t>Se calcula solo a partir de la hoja Movimientos.</t>
        </is>
      </c>
    </row>
    <row r="3">
      <c r="A3" s="5" t="inlineStr">
        <is>
          <t>Año</t>
        </is>
      </c>
      <c r="B3" s="24" t="n">
        <v>2026</v>
      </c>
    </row>
    <row r="5" ht="44" customHeight="1">
      <c r="A5" s="17" t="inlineStr">
        <is>
          <t>Mes</t>
        </is>
      </c>
      <c r="B5" s="17" t="inlineStr">
        <is>
          <t>Efectivo</t>
        </is>
      </c>
      <c r="C5" s="17" t="inlineStr">
        <is>
          <t>Yape</t>
        </is>
      </c>
      <c r="D5" s="17" t="inlineStr">
        <is>
          <t>Plin</t>
        </is>
      </c>
      <c r="E5" s="17" t="inlineStr">
        <is>
          <t>Transferencia</t>
        </is>
      </c>
      <c r="F5" s="17" t="inlineStr">
        <is>
          <t>Tarjeta / otros</t>
        </is>
      </c>
      <c r="G5" s="17" t="inlineStr">
        <is>
          <t>Total ingresos</t>
        </is>
      </c>
      <c r="H5" s="17" t="inlineStr">
        <is>
          <t>Total egresos</t>
        </is>
      </c>
      <c r="I5" s="17" t="inlineStr">
        <is>
          <t>Resultado</t>
        </is>
      </c>
      <c r="J5" s="17" t="inlineStr">
        <is>
          <t>Movimientos personales (ingresos + egresos)</t>
        </is>
      </c>
      <c r="K5" s="17" t="inlineStr">
        <is>
          <t>Ingresos sin comprobante</t>
        </is>
      </c>
    </row>
    <row r="6">
      <c r="A6" s="25" t="inlineStr">
        <is>
          <t>Enero</t>
        </is>
      </c>
      <c r="B6" s="23">
        <f>SUMIFS(Movimientos!$H$6:$H$605,Movimientos!$A$6:$A$605,"&gt;="&amp;DATE($B$3,1,1),Movimientos!$A$6:$A$605,"&lt;"&amp;DATE($B$3,2,1),Movimientos!$B$6:$B$605,"Efectivo")</f>
        <v/>
      </c>
      <c r="C6" s="23">
        <f>SUMIFS(Movimientos!$H$6:$H$605,Movimientos!$A$6:$A$605,"&gt;="&amp;DATE($B$3,1,1),Movimientos!$A$6:$A$605,"&lt;"&amp;DATE($B$3,2,1),Movimientos!$B$6:$B$605,"Yape")</f>
        <v/>
      </c>
      <c r="D6" s="23">
        <f>SUMIFS(Movimientos!$H$6:$H$605,Movimientos!$A$6:$A$605,"&gt;="&amp;DATE($B$3,1,1),Movimientos!$A$6:$A$605,"&lt;"&amp;DATE($B$3,2,1),Movimientos!$B$6:$B$605,"Plin")</f>
        <v/>
      </c>
      <c r="E6" s="23">
        <f>SUMIFS(Movimientos!$H$6:$H$605,Movimientos!$A$6:$A$605,"&gt;="&amp;DATE($B$3,1,1),Movimientos!$A$6:$A$605,"&lt;"&amp;DATE($B$3,2,1),Movimientos!$B$6:$B$605,"Transferencia")</f>
        <v/>
      </c>
      <c r="F6" s="23">
        <f>G6-SUM(B6:E6)</f>
        <v/>
      </c>
      <c r="G6" s="23">
        <f>SUMIFS(Movimientos!$H$6:$H$605,Movimientos!$A$6:$A$605,"&gt;="&amp;DATE($B$3,1,1),Movimientos!$A$6:$A$605,"&lt;"&amp;DATE($B$3,2,1))</f>
        <v/>
      </c>
      <c r="H6" s="23">
        <f>SUMIFS(Movimientos!$I$6:$I$605,Movimientos!$A$6:$A$605,"&gt;="&amp;DATE($B$3,1,1),Movimientos!$A$6:$A$605,"&lt;"&amp;DATE($B$3,2,1))</f>
        <v/>
      </c>
      <c r="I6" s="26">
        <f>G6-H6</f>
        <v/>
      </c>
      <c r="J6" s="23">
        <f>SUMIFS(Movimientos!$H$6:$H$605,Movimientos!$A$6:$A$605,"&gt;="&amp;DATE($B$3,1,1),Movimientos!$A$6:$A$605,"&lt;"&amp;DATE($B$3,2,1),Movimientos!$E$6:$E$605,"Sí")+SUMIFS(Movimientos!$I$6:$I$605,Movimientos!$A$6:$A$605,"&gt;="&amp;DATE($B$3,1,1),Movimientos!$A$6:$A$605,"&lt;"&amp;DATE($B$3,2,1),Movimientos!$E$6:$E$605,"Sí")</f>
        <v/>
      </c>
      <c r="K6" s="23">
        <f>SUMIFS(Movimientos!$H$6:$H$605,Movimientos!$A$6:$A$605,"&gt;="&amp;DATE($B$3,1,1),Movimientos!$A$6:$A$605,"&lt;"&amp;DATE($B$3,2,1),Movimientos!$F$6:$F$605,"Sin comprobante")</f>
        <v/>
      </c>
    </row>
    <row r="7">
      <c r="A7" s="25" t="inlineStr">
        <is>
          <t>Febrero</t>
        </is>
      </c>
      <c r="B7" s="23">
        <f>SUMIFS(Movimientos!$H$6:$H$605,Movimientos!$A$6:$A$605,"&gt;="&amp;DATE($B$3,2,1),Movimientos!$A$6:$A$605,"&lt;"&amp;DATE($B$3,3,1),Movimientos!$B$6:$B$605,"Efectivo")</f>
        <v/>
      </c>
      <c r="C7" s="23">
        <f>SUMIFS(Movimientos!$H$6:$H$605,Movimientos!$A$6:$A$605,"&gt;="&amp;DATE($B$3,2,1),Movimientos!$A$6:$A$605,"&lt;"&amp;DATE($B$3,3,1),Movimientos!$B$6:$B$605,"Yape")</f>
        <v/>
      </c>
      <c r="D7" s="23">
        <f>SUMIFS(Movimientos!$H$6:$H$605,Movimientos!$A$6:$A$605,"&gt;="&amp;DATE($B$3,2,1),Movimientos!$A$6:$A$605,"&lt;"&amp;DATE($B$3,3,1),Movimientos!$B$6:$B$605,"Plin")</f>
        <v/>
      </c>
      <c r="E7" s="23">
        <f>SUMIFS(Movimientos!$H$6:$H$605,Movimientos!$A$6:$A$605,"&gt;="&amp;DATE($B$3,2,1),Movimientos!$A$6:$A$605,"&lt;"&amp;DATE($B$3,3,1),Movimientos!$B$6:$B$605,"Transferencia")</f>
        <v/>
      </c>
      <c r="F7" s="23">
        <f>G7-SUM(B7:E7)</f>
        <v/>
      </c>
      <c r="G7" s="23">
        <f>SUMIFS(Movimientos!$H$6:$H$605,Movimientos!$A$6:$A$605,"&gt;="&amp;DATE($B$3,2,1),Movimientos!$A$6:$A$605,"&lt;"&amp;DATE($B$3,3,1))</f>
        <v/>
      </c>
      <c r="H7" s="23">
        <f>SUMIFS(Movimientos!$I$6:$I$605,Movimientos!$A$6:$A$605,"&gt;="&amp;DATE($B$3,2,1),Movimientos!$A$6:$A$605,"&lt;"&amp;DATE($B$3,3,1))</f>
        <v/>
      </c>
      <c r="I7" s="26">
        <f>G7-H7</f>
        <v/>
      </c>
      <c r="J7" s="23">
        <f>SUMIFS(Movimientos!$H$6:$H$605,Movimientos!$A$6:$A$605,"&gt;="&amp;DATE($B$3,2,1),Movimientos!$A$6:$A$605,"&lt;"&amp;DATE($B$3,3,1),Movimientos!$E$6:$E$605,"Sí")+SUMIFS(Movimientos!$I$6:$I$605,Movimientos!$A$6:$A$605,"&gt;="&amp;DATE($B$3,2,1),Movimientos!$A$6:$A$605,"&lt;"&amp;DATE($B$3,3,1),Movimientos!$E$6:$E$605,"Sí")</f>
        <v/>
      </c>
      <c r="K7" s="23">
        <f>SUMIFS(Movimientos!$H$6:$H$605,Movimientos!$A$6:$A$605,"&gt;="&amp;DATE($B$3,2,1),Movimientos!$A$6:$A$605,"&lt;"&amp;DATE($B$3,3,1),Movimientos!$F$6:$F$605,"Sin comprobante")</f>
        <v/>
      </c>
    </row>
    <row r="8">
      <c r="A8" s="25" t="inlineStr">
        <is>
          <t>Marzo</t>
        </is>
      </c>
      <c r="B8" s="23">
        <f>SUMIFS(Movimientos!$H$6:$H$605,Movimientos!$A$6:$A$605,"&gt;="&amp;DATE($B$3,3,1),Movimientos!$A$6:$A$605,"&lt;"&amp;DATE($B$3,4,1),Movimientos!$B$6:$B$605,"Efectivo")</f>
        <v/>
      </c>
      <c r="C8" s="23">
        <f>SUMIFS(Movimientos!$H$6:$H$605,Movimientos!$A$6:$A$605,"&gt;="&amp;DATE($B$3,3,1),Movimientos!$A$6:$A$605,"&lt;"&amp;DATE($B$3,4,1),Movimientos!$B$6:$B$605,"Yape")</f>
        <v/>
      </c>
      <c r="D8" s="23">
        <f>SUMIFS(Movimientos!$H$6:$H$605,Movimientos!$A$6:$A$605,"&gt;="&amp;DATE($B$3,3,1),Movimientos!$A$6:$A$605,"&lt;"&amp;DATE($B$3,4,1),Movimientos!$B$6:$B$605,"Plin")</f>
        <v/>
      </c>
      <c r="E8" s="23">
        <f>SUMIFS(Movimientos!$H$6:$H$605,Movimientos!$A$6:$A$605,"&gt;="&amp;DATE($B$3,3,1),Movimientos!$A$6:$A$605,"&lt;"&amp;DATE($B$3,4,1),Movimientos!$B$6:$B$605,"Transferencia")</f>
        <v/>
      </c>
      <c r="F8" s="23">
        <f>G8-SUM(B8:E8)</f>
        <v/>
      </c>
      <c r="G8" s="23">
        <f>SUMIFS(Movimientos!$H$6:$H$605,Movimientos!$A$6:$A$605,"&gt;="&amp;DATE($B$3,3,1),Movimientos!$A$6:$A$605,"&lt;"&amp;DATE($B$3,4,1))</f>
        <v/>
      </c>
      <c r="H8" s="23">
        <f>SUMIFS(Movimientos!$I$6:$I$605,Movimientos!$A$6:$A$605,"&gt;="&amp;DATE($B$3,3,1),Movimientos!$A$6:$A$605,"&lt;"&amp;DATE($B$3,4,1))</f>
        <v/>
      </c>
      <c r="I8" s="26">
        <f>G8-H8</f>
        <v/>
      </c>
      <c r="J8" s="23">
        <f>SUMIFS(Movimientos!$H$6:$H$605,Movimientos!$A$6:$A$605,"&gt;="&amp;DATE($B$3,3,1),Movimientos!$A$6:$A$605,"&lt;"&amp;DATE($B$3,4,1),Movimientos!$E$6:$E$605,"Sí")+SUMIFS(Movimientos!$I$6:$I$605,Movimientos!$A$6:$A$605,"&gt;="&amp;DATE($B$3,3,1),Movimientos!$A$6:$A$605,"&lt;"&amp;DATE($B$3,4,1),Movimientos!$E$6:$E$605,"Sí")</f>
        <v/>
      </c>
      <c r="K8" s="23">
        <f>SUMIFS(Movimientos!$H$6:$H$605,Movimientos!$A$6:$A$605,"&gt;="&amp;DATE($B$3,3,1),Movimientos!$A$6:$A$605,"&lt;"&amp;DATE($B$3,4,1),Movimientos!$F$6:$F$605,"Sin comprobante")</f>
        <v/>
      </c>
    </row>
    <row r="9">
      <c r="A9" s="25" t="inlineStr">
        <is>
          <t>Abril</t>
        </is>
      </c>
      <c r="B9" s="23">
        <f>SUMIFS(Movimientos!$H$6:$H$605,Movimientos!$A$6:$A$605,"&gt;="&amp;DATE($B$3,4,1),Movimientos!$A$6:$A$605,"&lt;"&amp;DATE($B$3,5,1),Movimientos!$B$6:$B$605,"Efectivo")</f>
        <v/>
      </c>
      <c r="C9" s="23">
        <f>SUMIFS(Movimientos!$H$6:$H$605,Movimientos!$A$6:$A$605,"&gt;="&amp;DATE($B$3,4,1),Movimientos!$A$6:$A$605,"&lt;"&amp;DATE($B$3,5,1),Movimientos!$B$6:$B$605,"Yape")</f>
        <v/>
      </c>
      <c r="D9" s="23">
        <f>SUMIFS(Movimientos!$H$6:$H$605,Movimientos!$A$6:$A$605,"&gt;="&amp;DATE($B$3,4,1),Movimientos!$A$6:$A$605,"&lt;"&amp;DATE($B$3,5,1),Movimientos!$B$6:$B$605,"Plin")</f>
        <v/>
      </c>
      <c r="E9" s="23">
        <f>SUMIFS(Movimientos!$H$6:$H$605,Movimientos!$A$6:$A$605,"&gt;="&amp;DATE($B$3,4,1),Movimientos!$A$6:$A$605,"&lt;"&amp;DATE($B$3,5,1),Movimientos!$B$6:$B$605,"Transferencia")</f>
        <v/>
      </c>
      <c r="F9" s="23">
        <f>G9-SUM(B9:E9)</f>
        <v/>
      </c>
      <c r="G9" s="23">
        <f>SUMIFS(Movimientos!$H$6:$H$605,Movimientos!$A$6:$A$605,"&gt;="&amp;DATE($B$3,4,1),Movimientos!$A$6:$A$605,"&lt;"&amp;DATE($B$3,5,1))</f>
        <v/>
      </c>
      <c r="H9" s="23">
        <f>SUMIFS(Movimientos!$I$6:$I$605,Movimientos!$A$6:$A$605,"&gt;="&amp;DATE($B$3,4,1),Movimientos!$A$6:$A$605,"&lt;"&amp;DATE($B$3,5,1))</f>
        <v/>
      </c>
      <c r="I9" s="26">
        <f>G9-H9</f>
        <v/>
      </c>
      <c r="J9" s="23">
        <f>SUMIFS(Movimientos!$H$6:$H$605,Movimientos!$A$6:$A$605,"&gt;="&amp;DATE($B$3,4,1),Movimientos!$A$6:$A$605,"&lt;"&amp;DATE($B$3,5,1),Movimientos!$E$6:$E$605,"Sí")+SUMIFS(Movimientos!$I$6:$I$605,Movimientos!$A$6:$A$605,"&gt;="&amp;DATE($B$3,4,1),Movimientos!$A$6:$A$605,"&lt;"&amp;DATE($B$3,5,1),Movimientos!$E$6:$E$605,"Sí")</f>
        <v/>
      </c>
      <c r="K9" s="23">
        <f>SUMIFS(Movimientos!$H$6:$H$605,Movimientos!$A$6:$A$605,"&gt;="&amp;DATE($B$3,4,1),Movimientos!$A$6:$A$605,"&lt;"&amp;DATE($B$3,5,1),Movimientos!$F$6:$F$605,"Sin comprobante")</f>
        <v/>
      </c>
    </row>
    <row r="10">
      <c r="A10" s="25" t="inlineStr">
        <is>
          <t>Mayo</t>
        </is>
      </c>
      <c r="B10" s="23">
        <f>SUMIFS(Movimientos!$H$6:$H$605,Movimientos!$A$6:$A$605,"&gt;="&amp;DATE($B$3,5,1),Movimientos!$A$6:$A$605,"&lt;"&amp;DATE($B$3,6,1),Movimientos!$B$6:$B$605,"Efectivo")</f>
        <v/>
      </c>
      <c r="C10" s="23">
        <f>SUMIFS(Movimientos!$H$6:$H$605,Movimientos!$A$6:$A$605,"&gt;="&amp;DATE($B$3,5,1),Movimientos!$A$6:$A$605,"&lt;"&amp;DATE($B$3,6,1),Movimientos!$B$6:$B$605,"Yape")</f>
        <v/>
      </c>
      <c r="D10" s="23">
        <f>SUMIFS(Movimientos!$H$6:$H$605,Movimientos!$A$6:$A$605,"&gt;="&amp;DATE($B$3,5,1),Movimientos!$A$6:$A$605,"&lt;"&amp;DATE($B$3,6,1),Movimientos!$B$6:$B$605,"Plin")</f>
        <v/>
      </c>
      <c r="E10" s="23">
        <f>SUMIFS(Movimientos!$H$6:$H$605,Movimientos!$A$6:$A$605,"&gt;="&amp;DATE($B$3,5,1),Movimientos!$A$6:$A$605,"&lt;"&amp;DATE($B$3,6,1),Movimientos!$B$6:$B$605,"Transferencia")</f>
        <v/>
      </c>
      <c r="F10" s="23">
        <f>G10-SUM(B10:E10)</f>
        <v/>
      </c>
      <c r="G10" s="23">
        <f>SUMIFS(Movimientos!$H$6:$H$605,Movimientos!$A$6:$A$605,"&gt;="&amp;DATE($B$3,5,1),Movimientos!$A$6:$A$605,"&lt;"&amp;DATE($B$3,6,1))</f>
        <v/>
      </c>
      <c r="H10" s="23">
        <f>SUMIFS(Movimientos!$I$6:$I$605,Movimientos!$A$6:$A$605,"&gt;="&amp;DATE($B$3,5,1),Movimientos!$A$6:$A$605,"&lt;"&amp;DATE($B$3,6,1))</f>
        <v/>
      </c>
      <c r="I10" s="26">
        <f>G10-H10</f>
        <v/>
      </c>
      <c r="J10" s="23">
        <f>SUMIFS(Movimientos!$H$6:$H$605,Movimientos!$A$6:$A$605,"&gt;="&amp;DATE($B$3,5,1),Movimientos!$A$6:$A$605,"&lt;"&amp;DATE($B$3,6,1),Movimientos!$E$6:$E$605,"Sí")+SUMIFS(Movimientos!$I$6:$I$605,Movimientos!$A$6:$A$605,"&gt;="&amp;DATE($B$3,5,1),Movimientos!$A$6:$A$605,"&lt;"&amp;DATE($B$3,6,1),Movimientos!$E$6:$E$605,"Sí")</f>
        <v/>
      </c>
      <c r="K10" s="23">
        <f>SUMIFS(Movimientos!$H$6:$H$605,Movimientos!$A$6:$A$605,"&gt;="&amp;DATE($B$3,5,1),Movimientos!$A$6:$A$605,"&lt;"&amp;DATE($B$3,6,1),Movimientos!$F$6:$F$605,"Sin comprobante")</f>
        <v/>
      </c>
    </row>
    <row r="11">
      <c r="A11" s="25" t="inlineStr">
        <is>
          <t>Junio</t>
        </is>
      </c>
      <c r="B11" s="23">
        <f>SUMIFS(Movimientos!$H$6:$H$605,Movimientos!$A$6:$A$605,"&gt;="&amp;DATE($B$3,6,1),Movimientos!$A$6:$A$605,"&lt;"&amp;DATE($B$3,7,1),Movimientos!$B$6:$B$605,"Efectivo")</f>
        <v/>
      </c>
      <c r="C11" s="23">
        <f>SUMIFS(Movimientos!$H$6:$H$605,Movimientos!$A$6:$A$605,"&gt;="&amp;DATE($B$3,6,1),Movimientos!$A$6:$A$605,"&lt;"&amp;DATE($B$3,7,1),Movimientos!$B$6:$B$605,"Yape")</f>
        <v/>
      </c>
      <c r="D11" s="23">
        <f>SUMIFS(Movimientos!$H$6:$H$605,Movimientos!$A$6:$A$605,"&gt;="&amp;DATE($B$3,6,1),Movimientos!$A$6:$A$605,"&lt;"&amp;DATE($B$3,7,1),Movimientos!$B$6:$B$605,"Plin")</f>
        <v/>
      </c>
      <c r="E11" s="23">
        <f>SUMIFS(Movimientos!$H$6:$H$605,Movimientos!$A$6:$A$605,"&gt;="&amp;DATE($B$3,6,1),Movimientos!$A$6:$A$605,"&lt;"&amp;DATE($B$3,7,1),Movimientos!$B$6:$B$605,"Transferencia")</f>
        <v/>
      </c>
      <c r="F11" s="23">
        <f>G11-SUM(B11:E11)</f>
        <v/>
      </c>
      <c r="G11" s="23">
        <f>SUMIFS(Movimientos!$H$6:$H$605,Movimientos!$A$6:$A$605,"&gt;="&amp;DATE($B$3,6,1),Movimientos!$A$6:$A$605,"&lt;"&amp;DATE($B$3,7,1))</f>
        <v/>
      </c>
      <c r="H11" s="23">
        <f>SUMIFS(Movimientos!$I$6:$I$605,Movimientos!$A$6:$A$605,"&gt;="&amp;DATE($B$3,6,1),Movimientos!$A$6:$A$605,"&lt;"&amp;DATE($B$3,7,1))</f>
        <v/>
      </c>
      <c r="I11" s="26">
        <f>G11-H11</f>
        <v/>
      </c>
      <c r="J11" s="23">
        <f>SUMIFS(Movimientos!$H$6:$H$605,Movimientos!$A$6:$A$605,"&gt;="&amp;DATE($B$3,6,1),Movimientos!$A$6:$A$605,"&lt;"&amp;DATE($B$3,7,1),Movimientos!$E$6:$E$605,"Sí")+SUMIFS(Movimientos!$I$6:$I$605,Movimientos!$A$6:$A$605,"&gt;="&amp;DATE($B$3,6,1),Movimientos!$A$6:$A$605,"&lt;"&amp;DATE($B$3,7,1),Movimientos!$E$6:$E$605,"Sí")</f>
        <v/>
      </c>
      <c r="K11" s="23">
        <f>SUMIFS(Movimientos!$H$6:$H$605,Movimientos!$A$6:$A$605,"&gt;="&amp;DATE($B$3,6,1),Movimientos!$A$6:$A$605,"&lt;"&amp;DATE($B$3,7,1),Movimientos!$F$6:$F$605,"Sin comprobante")</f>
        <v/>
      </c>
    </row>
    <row r="12">
      <c r="A12" s="25" t="inlineStr">
        <is>
          <t>Julio</t>
        </is>
      </c>
      <c r="B12" s="23">
        <f>SUMIFS(Movimientos!$H$6:$H$605,Movimientos!$A$6:$A$605,"&gt;="&amp;DATE($B$3,7,1),Movimientos!$A$6:$A$605,"&lt;"&amp;DATE($B$3,8,1),Movimientos!$B$6:$B$605,"Efectivo")</f>
        <v/>
      </c>
      <c r="C12" s="23">
        <f>SUMIFS(Movimientos!$H$6:$H$605,Movimientos!$A$6:$A$605,"&gt;="&amp;DATE($B$3,7,1),Movimientos!$A$6:$A$605,"&lt;"&amp;DATE($B$3,8,1),Movimientos!$B$6:$B$605,"Yape")</f>
        <v/>
      </c>
      <c r="D12" s="23">
        <f>SUMIFS(Movimientos!$H$6:$H$605,Movimientos!$A$6:$A$605,"&gt;="&amp;DATE($B$3,7,1),Movimientos!$A$6:$A$605,"&lt;"&amp;DATE($B$3,8,1),Movimientos!$B$6:$B$605,"Plin")</f>
        <v/>
      </c>
      <c r="E12" s="23">
        <f>SUMIFS(Movimientos!$H$6:$H$605,Movimientos!$A$6:$A$605,"&gt;="&amp;DATE($B$3,7,1),Movimientos!$A$6:$A$605,"&lt;"&amp;DATE($B$3,8,1),Movimientos!$B$6:$B$605,"Transferencia")</f>
        <v/>
      </c>
      <c r="F12" s="23">
        <f>G12-SUM(B12:E12)</f>
        <v/>
      </c>
      <c r="G12" s="23">
        <f>SUMIFS(Movimientos!$H$6:$H$605,Movimientos!$A$6:$A$605,"&gt;="&amp;DATE($B$3,7,1),Movimientos!$A$6:$A$605,"&lt;"&amp;DATE($B$3,8,1))</f>
        <v/>
      </c>
      <c r="H12" s="23">
        <f>SUMIFS(Movimientos!$I$6:$I$605,Movimientos!$A$6:$A$605,"&gt;="&amp;DATE($B$3,7,1),Movimientos!$A$6:$A$605,"&lt;"&amp;DATE($B$3,8,1))</f>
        <v/>
      </c>
      <c r="I12" s="26">
        <f>G12-H12</f>
        <v/>
      </c>
      <c r="J12" s="23">
        <f>SUMIFS(Movimientos!$H$6:$H$605,Movimientos!$A$6:$A$605,"&gt;="&amp;DATE($B$3,7,1),Movimientos!$A$6:$A$605,"&lt;"&amp;DATE($B$3,8,1),Movimientos!$E$6:$E$605,"Sí")+SUMIFS(Movimientos!$I$6:$I$605,Movimientos!$A$6:$A$605,"&gt;="&amp;DATE($B$3,7,1),Movimientos!$A$6:$A$605,"&lt;"&amp;DATE($B$3,8,1),Movimientos!$E$6:$E$605,"Sí")</f>
        <v/>
      </c>
      <c r="K12" s="23">
        <f>SUMIFS(Movimientos!$H$6:$H$605,Movimientos!$A$6:$A$605,"&gt;="&amp;DATE($B$3,7,1),Movimientos!$A$6:$A$605,"&lt;"&amp;DATE($B$3,8,1),Movimientos!$F$6:$F$605,"Sin comprobante")</f>
        <v/>
      </c>
    </row>
    <row r="13">
      <c r="A13" s="25" t="inlineStr">
        <is>
          <t>Agosto</t>
        </is>
      </c>
      <c r="B13" s="23">
        <f>SUMIFS(Movimientos!$H$6:$H$605,Movimientos!$A$6:$A$605,"&gt;="&amp;DATE($B$3,8,1),Movimientos!$A$6:$A$605,"&lt;"&amp;DATE($B$3,9,1),Movimientos!$B$6:$B$605,"Efectivo")</f>
        <v/>
      </c>
      <c r="C13" s="23">
        <f>SUMIFS(Movimientos!$H$6:$H$605,Movimientos!$A$6:$A$605,"&gt;="&amp;DATE($B$3,8,1),Movimientos!$A$6:$A$605,"&lt;"&amp;DATE($B$3,9,1),Movimientos!$B$6:$B$605,"Yape")</f>
        <v/>
      </c>
      <c r="D13" s="23">
        <f>SUMIFS(Movimientos!$H$6:$H$605,Movimientos!$A$6:$A$605,"&gt;="&amp;DATE($B$3,8,1),Movimientos!$A$6:$A$605,"&lt;"&amp;DATE($B$3,9,1),Movimientos!$B$6:$B$605,"Plin")</f>
        <v/>
      </c>
      <c r="E13" s="23">
        <f>SUMIFS(Movimientos!$H$6:$H$605,Movimientos!$A$6:$A$605,"&gt;="&amp;DATE($B$3,8,1),Movimientos!$A$6:$A$605,"&lt;"&amp;DATE($B$3,9,1),Movimientos!$B$6:$B$605,"Transferencia")</f>
        <v/>
      </c>
      <c r="F13" s="23">
        <f>G13-SUM(B13:E13)</f>
        <v/>
      </c>
      <c r="G13" s="23">
        <f>SUMIFS(Movimientos!$H$6:$H$605,Movimientos!$A$6:$A$605,"&gt;="&amp;DATE($B$3,8,1),Movimientos!$A$6:$A$605,"&lt;"&amp;DATE($B$3,9,1))</f>
        <v/>
      </c>
      <c r="H13" s="23">
        <f>SUMIFS(Movimientos!$I$6:$I$605,Movimientos!$A$6:$A$605,"&gt;="&amp;DATE($B$3,8,1),Movimientos!$A$6:$A$605,"&lt;"&amp;DATE($B$3,9,1))</f>
        <v/>
      </c>
      <c r="I13" s="26">
        <f>G13-H13</f>
        <v/>
      </c>
      <c r="J13" s="23">
        <f>SUMIFS(Movimientos!$H$6:$H$605,Movimientos!$A$6:$A$605,"&gt;="&amp;DATE($B$3,8,1),Movimientos!$A$6:$A$605,"&lt;"&amp;DATE($B$3,9,1),Movimientos!$E$6:$E$605,"Sí")+SUMIFS(Movimientos!$I$6:$I$605,Movimientos!$A$6:$A$605,"&gt;="&amp;DATE($B$3,8,1),Movimientos!$A$6:$A$605,"&lt;"&amp;DATE($B$3,9,1),Movimientos!$E$6:$E$605,"Sí")</f>
        <v/>
      </c>
      <c r="K13" s="23">
        <f>SUMIFS(Movimientos!$H$6:$H$605,Movimientos!$A$6:$A$605,"&gt;="&amp;DATE($B$3,8,1),Movimientos!$A$6:$A$605,"&lt;"&amp;DATE($B$3,9,1),Movimientos!$F$6:$F$605,"Sin comprobante")</f>
        <v/>
      </c>
    </row>
    <row r="14">
      <c r="A14" s="25" t="inlineStr">
        <is>
          <t>Septiembre</t>
        </is>
      </c>
      <c r="B14" s="23">
        <f>SUMIFS(Movimientos!$H$6:$H$605,Movimientos!$A$6:$A$605,"&gt;="&amp;DATE($B$3,9,1),Movimientos!$A$6:$A$605,"&lt;"&amp;DATE($B$3,10,1),Movimientos!$B$6:$B$605,"Efectivo")</f>
        <v/>
      </c>
      <c r="C14" s="23">
        <f>SUMIFS(Movimientos!$H$6:$H$605,Movimientos!$A$6:$A$605,"&gt;="&amp;DATE($B$3,9,1),Movimientos!$A$6:$A$605,"&lt;"&amp;DATE($B$3,10,1),Movimientos!$B$6:$B$605,"Yape")</f>
        <v/>
      </c>
      <c r="D14" s="23">
        <f>SUMIFS(Movimientos!$H$6:$H$605,Movimientos!$A$6:$A$605,"&gt;="&amp;DATE($B$3,9,1),Movimientos!$A$6:$A$605,"&lt;"&amp;DATE($B$3,10,1),Movimientos!$B$6:$B$605,"Plin")</f>
        <v/>
      </c>
      <c r="E14" s="23">
        <f>SUMIFS(Movimientos!$H$6:$H$605,Movimientos!$A$6:$A$605,"&gt;="&amp;DATE($B$3,9,1),Movimientos!$A$6:$A$605,"&lt;"&amp;DATE($B$3,10,1),Movimientos!$B$6:$B$605,"Transferencia")</f>
        <v/>
      </c>
      <c r="F14" s="23">
        <f>G14-SUM(B14:E14)</f>
        <v/>
      </c>
      <c r="G14" s="23">
        <f>SUMIFS(Movimientos!$H$6:$H$605,Movimientos!$A$6:$A$605,"&gt;="&amp;DATE($B$3,9,1),Movimientos!$A$6:$A$605,"&lt;"&amp;DATE($B$3,10,1))</f>
        <v/>
      </c>
      <c r="H14" s="23">
        <f>SUMIFS(Movimientos!$I$6:$I$605,Movimientos!$A$6:$A$605,"&gt;="&amp;DATE($B$3,9,1),Movimientos!$A$6:$A$605,"&lt;"&amp;DATE($B$3,10,1))</f>
        <v/>
      </c>
      <c r="I14" s="26">
        <f>G14-H14</f>
        <v/>
      </c>
      <c r="J14" s="23">
        <f>SUMIFS(Movimientos!$H$6:$H$605,Movimientos!$A$6:$A$605,"&gt;="&amp;DATE($B$3,9,1),Movimientos!$A$6:$A$605,"&lt;"&amp;DATE($B$3,10,1),Movimientos!$E$6:$E$605,"Sí")+SUMIFS(Movimientos!$I$6:$I$605,Movimientos!$A$6:$A$605,"&gt;="&amp;DATE($B$3,9,1),Movimientos!$A$6:$A$605,"&lt;"&amp;DATE($B$3,10,1),Movimientos!$E$6:$E$605,"Sí")</f>
        <v/>
      </c>
      <c r="K14" s="23">
        <f>SUMIFS(Movimientos!$H$6:$H$605,Movimientos!$A$6:$A$605,"&gt;="&amp;DATE($B$3,9,1),Movimientos!$A$6:$A$605,"&lt;"&amp;DATE($B$3,10,1),Movimientos!$F$6:$F$605,"Sin comprobante")</f>
        <v/>
      </c>
    </row>
    <row r="15">
      <c r="A15" s="25" t="inlineStr">
        <is>
          <t>Octubre</t>
        </is>
      </c>
      <c r="B15" s="23">
        <f>SUMIFS(Movimientos!$H$6:$H$605,Movimientos!$A$6:$A$605,"&gt;="&amp;DATE($B$3,10,1),Movimientos!$A$6:$A$605,"&lt;"&amp;DATE($B$3,11,1),Movimientos!$B$6:$B$605,"Efectivo")</f>
        <v/>
      </c>
      <c r="C15" s="23">
        <f>SUMIFS(Movimientos!$H$6:$H$605,Movimientos!$A$6:$A$605,"&gt;="&amp;DATE($B$3,10,1),Movimientos!$A$6:$A$605,"&lt;"&amp;DATE($B$3,11,1),Movimientos!$B$6:$B$605,"Yape")</f>
        <v/>
      </c>
      <c r="D15" s="23">
        <f>SUMIFS(Movimientos!$H$6:$H$605,Movimientos!$A$6:$A$605,"&gt;="&amp;DATE($B$3,10,1),Movimientos!$A$6:$A$605,"&lt;"&amp;DATE($B$3,11,1),Movimientos!$B$6:$B$605,"Plin")</f>
        <v/>
      </c>
      <c r="E15" s="23">
        <f>SUMIFS(Movimientos!$H$6:$H$605,Movimientos!$A$6:$A$605,"&gt;="&amp;DATE($B$3,10,1),Movimientos!$A$6:$A$605,"&lt;"&amp;DATE($B$3,11,1),Movimientos!$B$6:$B$605,"Transferencia")</f>
        <v/>
      </c>
      <c r="F15" s="23">
        <f>G15-SUM(B15:E15)</f>
        <v/>
      </c>
      <c r="G15" s="23">
        <f>SUMIFS(Movimientos!$H$6:$H$605,Movimientos!$A$6:$A$605,"&gt;="&amp;DATE($B$3,10,1),Movimientos!$A$6:$A$605,"&lt;"&amp;DATE($B$3,11,1))</f>
        <v/>
      </c>
      <c r="H15" s="23">
        <f>SUMIFS(Movimientos!$I$6:$I$605,Movimientos!$A$6:$A$605,"&gt;="&amp;DATE($B$3,10,1),Movimientos!$A$6:$A$605,"&lt;"&amp;DATE($B$3,11,1))</f>
        <v/>
      </c>
      <c r="I15" s="26">
        <f>G15-H15</f>
        <v/>
      </c>
      <c r="J15" s="23">
        <f>SUMIFS(Movimientos!$H$6:$H$605,Movimientos!$A$6:$A$605,"&gt;="&amp;DATE($B$3,10,1),Movimientos!$A$6:$A$605,"&lt;"&amp;DATE($B$3,11,1),Movimientos!$E$6:$E$605,"Sí")+SUMIFS(Movimientos!$I$6:$I$605,Movimientos!$A$6:$A$605,"&gt;="&amp;DATE($B$3,10,1),Movimientos!$A$6:$A$605,"&lt;"&amp;DATE($B$3,11,1),Movimientos!$E$6:$E$605,"Sí")</f>
        <v/>
      </c>
      <c r="K15" s="23">
        <f>SUMIFS(Movimientos!$H$6:$H$605,Movimientos!$A$6:$A$605,"&gt;="&amp;DATE($B$3,10,1),Movimientos!$A$6:$A$605,"&lt;"&amp;DATE($B$3,11,1),Movimientos!$F$6:$F$605,"Sin comprobante")</f>
        <v/>
      </c>
    </row>
    <row r="16">
      <c r="A16" s="25" t="inlineStr">
        <is>
          <t>Noviembre</t>
        </is>
      </c>
      <c r="B16" s="23">
        <f>SUMIFS(Movimientos!$H$6:$H$605,Movimientos!$A$6:$A$605,"&gt;="&amp;DATE($B$3,11,1),Movimientos!$A$6:$A$605,"&lt;"&amp;DATE($B$3,12,1),Movimientos!$B$6:$B$605,"Efectivo")</f>
        <v/>
      </c>
      <c r="C16" s="23">
        <f>SUMIFS(Movimientos!$H$6:$H$605,Movimientos!$A$6:$A$605,"&gt;="&amp;DATE($B$3,11,1),Movimientos!$A$6:$A$605,"&lt;"&amp;DATE($B$3,12,1),Movimientos!$B$6:$B$605,"Yape")</f>
        <v/>
      </c>
      <c r="D16" s="23">
        <f>SUMIFS(Movimientos!$H$6:$H$605,Movimientos!$A$6:$A$605,"&gt;="&amp;DATE($B$3,11,1),Movimientos!$A$6:$A$605,"&lt;"&amp;DATE($B$3,12,1),Movimientos!$B$6:$B$605,"Plin")</f>
        <v/>
      </c>
      <c r="E16" s="23">
        <f>SUMIFS(Movimientos!$H$6:$H$605,Movimientos!$A$6:$A$605,"&gt;="&amp;DATE($B$3,11,1),Movimientos!$A$6:$A$605,"&lt;"&amp;DATE($B$3,12,1),Movimientos!$B$6:$B$605,"Transferencia")</f>
        <v/>
      </c>
      <c r="F16" s="23">
        <f>G16-SUM(B16:E16)</f>
        <v/>
      </c>
      <c r="G16" s="23">
        <f>SUMIFS(Movimientos!$H$6:$H$605,Movimientos!$A$6:$A$605,"&gt;="&amp;DATE($B$3,11,1),Movimientos!$A$6:$A$605,"&lt;"&amp;DATE($B$3,12,1))</f>
        <v/>
      </c>
      <c r="H16" s="23">
        <f>SUMIFS(Movimientos!$I$6:$I$605,Movimientos!$A$6:$A$605,"&gt;="&amp;DATE($B$3,11,1),Movimientos!$A$6:$A$605,"&lt;"&amp;DATE($B$3,12,1))</f>
        <v/>
      </c>
      <c r="I16" s="26">
        <f>G16-H16</f>
        <v/>
      </c>
      <c r="J16" s="23">
        <f>SUMIFS(Movimientos!$H$6:$H$605,Movimientos!$A$6:$A$605,"&gt;="&amp;DATE($B$3,11,1),Movimientos!$A$6:$A$605,"&lt;"&amp;DATE($B$3,12,1),Movimientos!$E$6:$E$605,"Sí")+SUMIFS(Movimientos!$I$6:$I$605,Movimientos!$A$6:$A$605,"&gt;="&amp;DATE($B$3,11,1),Movimientos!$A$6:$A$605,"&lt;"&amp;DATE($B$3,12,1),Movimientos!$E$6:$E$605,"Sí")</f>
        <v/>
      </c>
      <c r="K16" s="23">
        <f>SUMIFS(Movimientos!$H$6:$H$605,Movimientos!$A$6:$A$605,"&gt;="&amp;DATE($B$3,11,1),Movimientos!$A$6:$A$605,"&lt;"&amp;DATE($B$3,12,1),Movimientos!$F$6:$F$605,"Sin comprobante")</f>
        <v/>
      </c>
    </row>
    <row r="17">
      <c r="A17" s="25" t="inlineStr">
        <is>
          <t>Diciembre</t>
        </is>
      </c>
      <c r="B17" s="23">
        <f>SUMIFS(Movimientos!$H$6:$H$605,Movimientos!$A$6:$A$605,"&gt;="&amp;DATE($B$3,12,1),Movimientos!$A$6:$A$605,"&lt;"&amp;DATE($B$3,13,1),Movimientos!$B$6:$B$605,"Efectivo")</f>
        <v/>
      </c>
      <c r="C17" s="23">
        <f>SUMIFS(Movimientos!$H$6:$H$605,Movimientos!$A$6:$A$605,"&gt;="&amp;DATE($B$3,12,1),Movimientos!$A$6:$A$605,"&lt;"&amp;DATE($B$3,13,1),Movimientos!$B$6:$B$605,"Yape")</f>
        <v/>
      </c>
      <c r="D17" s="23">
        <f>SUMIFS(Movimientos!$H$6:$H$605,Movimientos!$A$6:$A$605,"&gt;="&amp;DATE($B$3,12,1),Movimientos!$A$6:$A$605,"&lt;"&amp;DATE($B$3,13,1),Movimientos!$B$6:$B$605,"Plin")</f>
        <v/>
      </c>
      <c r="E17" s="23">
        <f>SUMIFS(Movimientos!$H$6:$H$605,Movimientos!$A$6:$A$605,"&gt;="&amp;DATE($B$3,12,1),Movimientos!$A$6:$A$605,"&lt;"&amp;DATE($B$3,13,1),Movimientos!$B$6:$B$605,"Transferencia")</f>
        <v/>
      </c>
      <c r="F17" s="23">
        <f>G17-SUM(B17:E17)</f>
        <v/>
      </c>
      <c r="G17" s="23">
        <f>SUMIFS(Movimientos!$H$6:$H$605,Movimientos!$A$6:$A$605,"&gt;="&amp;DATE($B$3,12,1),Movimientos!$A$6:$A$605,"&lt;"&amp;DATE($B$3,13,1))</f>
        <v/>
      </c>
      <c r="H17" s="23">
        <f>SUMIFS(Movimientos!$I$6:$I$605,Movimientos!$A$6:$A$605,"&gt;="&amp;DATE($B$3,12,1),Movimientos!$A$6:$A$605,"&lt;"&amp;DATE($B$3,13,1))</f>
        <v/>
      </c>
      <c r="I17" s="26">
        <f>G17-H17</f>
        <v/>
      </c>
      <c r="J17" s="23">
        <f>SUMIFS(Movimientos!$H$6:$H$605,Movimientos!$A$6:$A$605,"&gt;="&amp;DATE($B$3,12,1),Movimientos!$A$6:$A$605,"&lt;"&amp;DATE($B$3,13,1),Movimientos!$E$6:$E$605,"Sí")+SUMIFS(Movimientos!$I$6:$I$605,Movimientos!$A$6:$A$605,"&gt;="&amp;DATE($B$3,12,1),Movimientos!$A$6:$A$605,"&lt;"&amp;DATE($B$3,13,1),Movimientos!$E$6:$E$605,"Sí")</f>
        <v/>
      </c>
      <c r="K17" s="23">
        <f>SUMIFS(Movimientos!$H$6:$H$605,Movimientos!$A$6:$A$605,"&gt;="&amp;DATE($B$3,12,1),Movimientos!$A$6:$A$605,"&lt;"&amp;DATE($B$3,13,1),Movimientos!$F$6:$F$605,"Sin comprobante")</f>
        <v/>
      </c>
    </row>
    <row r="18">
      <c r="A18" s="27" t="inlineStr">
        <is>
          <t>Total</t>
        </is>
      </c>
      <c r="B18" s="28">
        <f>SUM(B6:B17)</f>
        <v/>
      </c>
      <c r="C18" s="28">
        <f>SUM(C6:C17)</f>
        <v/>
      </c>
      <c r="D18" s="28">
        <f>SUM(D6:D17)</f>
        <v/>
      </c>
      <c r="E18" s="28">
        <f>SUM(E6:E17)</f>
        <v/>
      </c>
      <c r="F18" s="28">
        <f>SUM(F6:F17)</f>
        <v/>
      </c>
      <c r="G18" s="28">
        <f>SUM(G6:G17)</f>
        <v/>
      </c>
      <c r="H18" s="28">
        <f>SUM(H6:H17)</f>
        <v/>
      </c>
      <c r="I18" s="28">
        <f>SUM(I6:I17)</f>
        <v/>
      </c>
      <c r="J18" s="28">
        <f>SUM(J6:J17)</f>
        <v/>
      </c>
      <c r="K18" s="28">
        <f>SUM(K6:K17)</f>
        <v/>
      </c>
    </row>
    <row r="20">
      <c r="A20" s="29" t="inlineStr">
        <is>
          <t>Si «Movimientos personales» o «Ingresos sin comprobante» no están en cero, revísalos con tu contador.</t>
        </is>
      </c>
    </row>
  </sheetData>
  <conditionalFormatting sqref="I6:I17">
    <cfRule type="cellIs" priority="1" operator="lessThan" dxfId="1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" customWidth="1" min="2" max="2"/>
    <col width="26" customWidth="1" min="3" max="3"/>
    <col width="4" customWidth="1" min="4" max="4"/>
    <col width="26" customWidth="1" min="5" max="5"/>
  </cols>
  <sheetData>
    <row r="1" ht="32" customHeight="1">
      <c r="A1" s="17" t="inlineStr">
        <is>
          <t>Medios de pago</t>
        </is>
      </c>
      <c r="B1" s="17" t="inlineStr"/>
      <c r="C1" s="17" t="inlineStr">
        <is>
          <t>Categorías</t>
        </is>
      </c>
      <c r="D1" s="17" t="inlineStr"/>
      <c r="E1" s="17" t="inlineStr">
        <is>
          <t>Comprobante</t>
        </is>
      </c>
    </row>
    <row r="2">
      <c r="A2" s="7" t="inlineStr">
        <is>
          <t>Efectivo</t>
        </is>
      </c>
      <c r="C2" s="7" t="inlineStr">
        <is>
          <t>Ventas</t>
        </is>
      </c>
      <c r="E2" s="7" t="inlineStr">
        <is>
          <t>Boleta</t>
        </is>
      </c>
    </row>
    <row r="3">
      <c r="A3" s="7" t="inlineStr">
        <is>
          <t>Yape</t>
        </is>
      </c>
      <c r="C3" s="7" t="inlineStr">
        <is>
          <t>Cobro a clientes</t>
        </is>
      </c>
      <c r="E3" s="7" t="inlineStr">
        <is>
          <t>Factura</t>
        </is>
      </c>
    </row>
    <row r="4">
      <c r="A4" s="7" t="inlineStr">
        <is>
          <t>Plin</t>
        </is>
      </c>
      <c r="C4" s="7" t="inlineStr">
        <is>
          <t>Préstamo recibido</t>
        </is>
      </c>
      <c r="E4" s="7" t="inlineStr">
        <is>
          <t>Recibo por honorarios</t>
        </is>
      </c>
    </row>
    <row r="5">
      <c r="A5" s="7" t="inlineStr">
        <is>
          <t>Transferencia</t>
        </is>
      </c>
      <c r="C5" s="7" t="inlineStr">
        <is>
          <t>Aporte del dueño</t>
        </is>
      </c>
      <c r="E5" s="7" t="inlineStr">
        <is>
          <t>Ticket</t>
        </is>
      </c>
    </row>
    <row r="6">
      <c r="A6" s="7" t="inlineStr">
        <is>
          <t>Tarjeta / POS</t>
        </is>
      </c>
      <c r="C6" s="7" t="inlineStr">
        <is>
          <t>Mercadería / insumos</t>
        </is>
      </c>
      <c r="E6" s="7" t="inlineStr">
        <is>
          <t>Sin comprobante</t>
        </is>
      </c>
    </row>
    <row r="7">
      <c r="A7" s="7" t="inlineStr">
        <is>
          <t>Otro</t>
        </is>
      </c>
      <c r="C7" s="7" t="inlineStr">
        <is>
          <t>Sueldos</t>
        </is>
      </c>
      <c r="E7" s="7" t="inlineStr">
        <is>
          <t>No aplica</t>
        </is>
      </c>
    </row>
    <row r="8">
      <c r="A8" s="7" t="n"/>
      <c r="C8" s="7" t="inlineStr">
        <is>
          <t>Alquiler</t>
        </is>
      </c>
    </row>
    <row r="9">
      <c r="A9" s="7" t="n"/>
      <c r="C9" s="7" t="inlineStr">
        <is>
          <t>Servicios (luz, agua, internet)</t>
        </is>
      </c>
    </row>
    <row r="10">
      <c r="A10" s="7" t="n"/>
      <c r="C10" s="7" t="inlineStr">
        <is>
          <t>Transporte</t>
        </is>
      </c>
    </row>
    <row r="11">
      <c r="A11" s="7" t="n"/>
      <c r="C11" s="7" t="inlineStr">
        <is>
          <t>Impuestos</t>
        </is>
      </c>
    </row>
    <row r="12">
      <c r="A12" s="7" t="n"/>
      <c r="C12" s="7" t="inlineStr">
        <is>
          <t>Publicidad</t>
        </is>
      </c>
    </row>
    <row r="13">
      <c r="A13" s="7" t="n"/>
      <c r="C13" s="7" t="inlineStr">
        <is>
          <t>Retiro del dueño</t>
        </is>
      </c>
    </row>
    <row r="14">
      <c r="A14" s="7" t="n"/>
      <c r="C14" s="7" t="inlineStr">
        <is>
          <t>Gastos personales</t>
        </is>
      </c>
    </row>
    <row r="15">
      <c r="A15" s="7" t="n"/>
      <c r="C15" s="7" t="inlineStr">
        <is>
          <t>Otros</t>
        </is>
      </c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misaico-control-caja-yape-plin.xlsx</dc:title>
  <dcterms:created xmlns:dcterms="http://purl.org/dc/terms/" xmlns:xsi="http://www.w3.org/2001/XMLSchema-instance" xsi:type="dcterms:W3CDTF">2026-10-04T06:24:45Z</dcterms:created>
  <dcterms:modified xmlns:dcterms="http://purl.org/dc/terms/" xmlns:xsi="http://www.w3.org/2001/XMLSchema-instance" xsi:type="dcterms:W3CDTF">2026-10-04T06:24:46Z</dcterms:modified>
</cp:coreProperties>
</file>